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se correnti" sheetId="1" r:id="rId3"/>
    <sheet state="visible" name="Spese inventariabili" sheetId="2" r:id="rId4"/>
    <sheet state="visible" name="Entrate" sheetId="3" r:id="rId5"/>
    <sheet state="visible" name="Riepilogo" sheetId="4" r:id="rId6"/>
  </sheets>
  <definedNames/>
  <calcPr/>
</workbook>
</file>

<file path=xl/sharedStrings.xml><?xml version="1.0" encoding="utf-8"?>
<sst xmlns="http://schemas.openxmlformats.org/spreadsheetml/2006/main" count="274" uniqueCount="99">
  <si>
    <t>SPESE CORRENTI</t>
  </si>
  <si>
    <t>Acquisto di attrezzatura speleologica, comprensiva di quella necessaria alla ricerca di nuove cavità</t>
  </si>
  <si>
    <t>F/R</t>
  </si>
  <si>
    <t>N. documento</t>
  </si>
  <si>
    <t>ditta</t>
  </si>
  <si>
    <t>descrizione</t>
  </si>
  <si>
    <t>spese correnti</t>
  </si>
  <si>
    <t>spese inventariabili</t>
  </si>
  <si>
    <t>Totale documento</t>
  </si>
  <si>
    <t>Decathlon</t>
  </si>
  <si>
    <t>Materiale vario per corsi</t>
  </si>
  <si>
    <t>Zanolla</t>
  </si>
  <si>
    <t>Materiale per scavo grotte</t>
  </si>
  <si>
    <t>Asport</t>
  </si>
  <si>
    <t>Materiale ritirato sul posto e materiale spedito</t>
  </si>
  <si>
    <t>Amazon</t>
  </si>
  <si>
    <t>Prolunghe generatore corrente</t>
  </si>
  <si>
    <t>Totale  voce di costo</t>
  </si>
  <si>
    <t>Spese per la documentazione attività speleologica</t>
  </si>
  <si>
    <t>Spese per corsi di formazione</t>
  </si>
  <si>
    <t>Spese per corsi di aggiornamento</t>
  </si>
  <si>
    <t>Spese di viaggio per attività speleologica</t>
  </si>
  <si>
    <t xml:space="preserve">Spese di viaggio per partecipazione a congressi/workshop </t>
  </si>
  <si>
    <t>Spese di viaggio per partecipazione a corsi</t>
  </si>
  <si>
    <t>Spese per pubblicazioni</t>
  </si>
  <si>
    <t>Spese per la divulgazione</t>
  </si>
  <si>
    <t>Aruba s.p.a.</t>
  </si>
  <si>
    <r>
      <rPr>
        <rFont val="Calibri"/>
        <color rgb="FF000000"/>
        <sz val="11.0"/>
      </rPr>
      <t xml:space="preserve">Rinnovo canone </t>
    </r>
    <r>
      <rPr>
        <rFont val="Calibri"/>
        <color rgb="FF1155CC"/>
        <sz val="11.0"/>
        <u/>
      </rPr>
      <t>www.kraskikrti.net</t>
    </r>
  </si>
  <si>
    <t>Spese per l'affidamento di incarichi di studio, ricerca, analisi</t>
  </si>
  <si>
    <t>Spese per acquisto di riviste, pubblicazioni, libri</t>
  </si>
  <si>
    <t>SSI</t>
  </si>
  <si>
    <t>Acquisto due numeri aggiuntivi Speleologia</t>
  </si>
  <si>
    <t>JZS</t>
  </si>
  <si>
    <t>Acquisto rivista Jamar</t>
  </si>
  <si>
    <t>Spese per la gestione delle strutture a supporto dell’attività speleologica</t>
  </si>
  <si>
    <t>F</t>
  </si>
  <si>
    <t>OpenSky/BigBlu</t>
  </si>
  <si>
    <t>Connessione Internet</t>
  </si>
  <si>
    <t>ServizioElettricoNazionale/Hera</t>
  </si>
  <si>
    <t>Fornitura corrente elettrica</t>
  </si>
  <si>
    <t>IrisAmbiente</t>
  </si>
  <si>
    <t>TARI</t>
  </si>
  <si>
    <t>Fornitura Acqua</t>
  </si>
  <si>
    <t>Assiqueri</t>
  </si>
  <si>
    <t>Assicurazione danni baita e magazzino</t>
  </si>
  <si>
    <t>OBI</t>
  </si>
  <si>
    <t>Materiali manutenzione baita</t>
  </si>
  <si>
    <t>DROGHERIA CAUDEK MARCO</t>
  </si>
  <si>
    <t>Manutenzione baita 1</t>
  </si>
  <si>
    <t>Manutenzione baita 2</t>
  </si>
  <si>
    <t>Altre spese per la gestione dell'associazione</t>
  </si>
  <si>
    <t>Quota annuale gruppo speleologico</t>
  </si>
  <si>
    <t>FSR</t>
  </si>
  <si>
    <t>Aruba</t>
  </si>
  <si>
    <t>Noleggio casella PEC</t>
  </si>
  <si>
    <t>TOTALE COMPLESSIVO SPESE CORRENTI</t>
  </si>
  <si>
    <t>SPESE D'INVESTIMENTO</t>
  </si>
  <si>
    <t xml:space="preserve">Spese per l’acquisto di strumentazione informatica hardware </t>
  </si>
  <si>
    <t>Set trasmettitori</t>
  </si>
  <si>
    <t>Set sensori 1</t>
  </si>
  <si>
    <t>Aliexpress</t>
  </si>
  <si>
    <t>Set sensori 2</t>
  </si>
  <si>
    <t>The Thigs Industries</t>
  </si>
  <si>
    <t>Gateway</t>
  </si>
  <si>
    <t>Spese per l’acquisto di strumentazione informatica software</t>
  </si>
  <si>
    <t>Spese per l’acquisto di strumentazione per rilievo ipogeo</t>
  </si>
  <si>
    <t>Spese per l’acquisto di strumentazione per documentazione video-fotografica</t>
  </si>
  <si>
    <t>Kikkolamp</t>
  </si>
  <si>
    <t>Impianti illuminazione e ricambi</t>
  </si>
  <si>
    <t>Spese per attrezzatura inventariabile</t>
  </si>
  <si>
    <t>Materiale vario per sensori ambientali</t>
  </si>
  <si>
    <t>TOTALE COMPLESSIVO SPESE D'INVESTIMENTO</t>
  </si>
  <si>
    <t>Causale</t>
  </si>
  <si>
    <t>Provenienza</t>
  </si>
  <si>
    <t>Importo</t>
  </si>
  <si>
    <t>Quote iscrizione 2023</t>
  </si>
  <si>
    <t>soci</t>
  </si>
  <si>
    <t>Contributo volontario</t>
  </si>
  <si>
    <t>soci e simpatizzanti</t>
  </si>
  <si>
    <t>Contributo annuale</t>
  </si>
  <si>
    <t>Comune Doberdò</t>
  </si>
  <si>
    <t>Contributo attività</t>
  </si>
  <si>
    <t>ZKB Banca Credito Cooperativo</t>
  </si>
  <si>
    <t>Regione FVG</t>
  </si>
  <si>
    <t>Comune Savogna</t>
  </si>
  <si>
    <t>BILANCIO CONSUNTIVO G.S. TALPE DEL CARSO PER L'ANNO 2023</t>
  </si>
  <si>
    <t>ENTRATE</t>
  </si>
  <si>
    <t>fam. Laurencig</t>
  </si>
  <si>
    <t>TOTALE ENTRATE</t>
  </si>
  <si>
    <t>USCITE</t>
  </si>
  <si>
    <t>SPESA CORRENTE</t>
  </si>
  <si>
    <t>Voce di spesa</t>
  </si>
  <si>
    <t>Subtotale</t>
  </si>
  <si>
    <t>Spese di viaggio per partecipazione a congressi/workshop</t>
  </si>
  <si>
    <t>Totale spesa corrente</t>
  </si>
  <si>
    <t>SPESA INVESTIMENTI</t>
  </si>
  <si>
    <t>Totale spesa investimenti</t>
  </si>
  <si>
    <t>TOTALE SPESE</t>
  </si>
  <si>
    <t>RISULTANTE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</si>
</sst>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€-410]\ * #,##0.00_-;\-[$€-410]\ * #,##0.00_-;_-[$€-410]\ * &quot;-&quot;??_-;_-@"/>
    <numFmt numFmtId="165" formatCode="_-&quot;€&quot;\ * #,##0.00_-;\-&quot;€&quot;\ * #,##0.00_-;_-&quot;€&quot;\ * &quot;-&quot;??_-;_-@"/>
  </numFmts>
  <fonts count="9">
    <font>
      <sz val="11.0"/>
      <color rgb="FF000000"/>
      <name val="Calibri"/>
    </font>
    <font>
      <b/>
      <sz val="14.0"/>
      <color rgb="FF000000"/>
      <name val="Calibri"/>
    </font>
    <font/>
    <font>
      <b/>
      <sz val="11.0"/>
      <color rgb="FF000000"/>
      <name val="Calibri"/>
    </font>
    <font>
      <u/>
      <sz val="11.0"/>
      <color rgb="FF000000"/>
      <name val="Calibri"/>
    </font>
    <font>
      <b/>
    </font>
    <font>
      <sz val="11.0"/>
      <name val="Calibri"/>
    </font>
    <font>
      <u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Border="1" applyFont="1"/>
    <xf borderId="0" fillId="0" fontId="3" numFmtId="0" xfId="0" applyAlignment="1" applyFont="1">
      <alignment shrinkToFit="0" vertical="center" wrapText="0"/>
    </xf>
    <xf borderId="2" fillId="0" fontId="1" numFmtId="0" xfId="0" applyAlignment="1" applyBorder="1" applyFont="1">
      <alignment horizontal="left" shrinkToFit="0" vertical="bottom" wrapText="0"/>
    </xf>
    <xf borderId="3" fillId="0" fontId="2" numFmtId="0" xfId="0" applyBorder="1" applyFont="1"/>
    <xf borderId="4" fillId="0" fontId="2" numFmtId="0" xfId="0" applyBorder="1" applyFont="1"/>
    <xf borderId="0" fillId="0" fontId="0" numFmtId="0" xfId="0" applyAlignment="1" applyFont="1">
      <alignment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5" fillId="0" fontId="0" numFmtId="0" xfId="0" applyAlignment="1" applyBorder="1" applyFont="1">
      <alignment readingOrder="0" shrinkToFit="0" vertical="bottom" wrapText="0"/>
    </xf>
    <xf borderId="7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7" fillId="0" fontId="0" numFmtId="0" xfId="0" applyAlignment="1" applyBorder="1" applyFont="1">
      <alignment readingOrder="0" shrinkToFit="0" vertical="bottom" wrapText="0"/>
    </xf>
    <xf borderId="10" fillId="0" fontId="2" numFmtId="0" xfId="0" applyAlignment="1" applyBorder="1" applyFont="1">
      <alignment readingOrder="0"/>
    </xf>
    <xf borderId="9" fillId="0" fontId="0" numFmtId="0" xfId="0" applyAlignment="1" applyBorder="1" applyFont="1">
      <alignment shrinkToFit="0" vertical="bottom" wrapText="0"/>
    </xf>
    <xf borderId="11" fillId="0" fontId="0" numFmtId="0" xfId="0" applyAlignment="1" applyBorder="1" applyFont="1">
      <alignment shrinkToFit="0" vertical="bottom" wrapText="0"/>
    </xf>
    <xf borderId="10" fillId="0" fontId="0" numFmtId="0" xfId="0" applyAlignment="1" applyBorder="1" applyFont="1">
      <alignment readingOrder="0" shrinkToFit="0" vertical="bottom" wrapText="0"/>
    </xf>
    <xf borderId="12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readingOrder="0" vertical="bottom"/>
    </xf>
    <xf borderId="10" fillId="0" fontId="0" numFmtId="0" xfId="0" applyAlignment="1" applyBorder="1" applyFont="1">
      <alignment horizontal="right" readingOrder="0" vertical="bottom"/>
    </xf>
    <xf borderId="13" fillId="0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14" fillId="0" fontId="0" numFmtId="0" xfId="0" applyAlignment="1" applyBorder="1" applyFont="1">
      <alignment readingOrder="0" shrinkToFit="0" vertical="bottom" wrapText="0"/>
    </xf>
    <xf borderId="15" fillId="0" fontId="0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top" wrapText="0"/>
    </xf>
    <xf borderId="16" fillId="0" fontId="3" numFmtId="164" xfId="0" applyAlignment="1" applyBorder="1" applyFont="1" applyNumberFormat="1">
      <alignment shrinkToFit="0" vertical="top" wrapText="0"/>
    </xf>
    <xf borderId="0" fillId="0" fontId="0" numFmtId="0" xfId="0" applyAlignment="1" applyFont="1">
      <alignment horizontal="center" shrinkToFit="0" vertical="top" wrapText="0"/>
    </xf>
    <xf borderId="0" fillId="0" fontId="0" numFmtId="0" xfId="0" applyAlignment="1" applyFont="1">
      <alignment shrinkToFit="0" vertical="top" wrapText="0"/>
    </xf>
    <xf borderId="1" fillId="0" fontId="3" numFmtId="0" xfId="0" applyAlignment="1" applyBorder="1" applyFont="1">
      <alignment horizontal="center" shrinkToFit="0" vertical="top" wrapText="0"/>
    </xf>
    <xf borderId="2" fillId="0" fontId="3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5" fillId="0" fontId="0" numFmtId="0" xfId="0" applyAlignment="1" applyBorder="1" applyFont="1">
      <alignment shrinkToFit="0" vertical="bottom" wrapText="0"/>
    </xf>
    <xf borderId="17" fillId="0" fontId="0" numFmtId="0" xfId="0" applyAlignment="1" applyBorder="1" applyFont="1">
      <alignment readingOrder="0" shrinkToFit="0" vertical="bottom" wrapText="0"/>
    </xf>
    <xf borderId="10" fillId="0" fontId="0" numFmtId="0" xfId="0" applyAlignment="1" applyBorder="1" applyFont="1">
      <alignment shrinkToFit="0" vertical="bottom" wrapText="0"/>
    </xf>
    <xf borderId="14" fillId="0" fontId="0" numFmtId="0" xfId="0" applyAlignment="1" applyBorder="1" applyFont="1">
      <alignment shrinkToFit="0" vertical="bottom" wrapText="0"/>
    </xf>
    <xf borderId="18" fillId="0" fontId="3" numFmtId="164" xfId="0" applyAlignment="1" applyBorder="1" applyFont="1" applyNumberFormat="1">
      <alignment shrinkToFit="0" vertical="top" wrapText="0"/>
    </xf>
    <xf borderId="0" fillId="0" fontId="3" numFmtId="0" xfId="0" applyAlignment="1" applyFont="1">
      <alignment horizontal="center" shrinkToFit="0" vertical="top" wrapText="0"/>
    </xf>
    <xf borderId="17" fillId="0" fontId="0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readingOrder="0" shrinkToFit="0" vertical="bottom" wrapText="0"/>
    </xf>
    <xf borderId="11" fillId="0" fontId="0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/>
    </xf>
    <xf borderId="10" fillId="0" fontId="2" numFmtId="0" xfId="0" applyBorder="1" applyFont="1"/>
    <xf borderId="2" fillId="0" fontId="1" numFmtId="0" xfId="0" applyAlignment="1" applyBorder="1" applyFont="1">
      <alignment horizontal="left" readingOrder="0" shrinkToFit="0" vertical="bottom" wrapText="0"/>
    </xf>
    <xf borderId="10" fillId="0" fontId="3" numFmtId="0" xfId="0" applyAlignment="1" applyBorder="1" applyFont="1">
      <alignment horizontal="center" shrinkToFit="0" vertical="top" wrapText="0"/>
    </xf>
    <xf borderId="12" fillId="0" fontId="3" numFmtId="0" xfId="0" applyAlignment="1" applyBorder="1" applyFont="1">
      <alignment horizontal="center" shrinkToFit="0" vertical="top" wrapText="0"/>
    </xf>
    <xf borderId="0" fillId="0" fontId="1" numFmtId="0" xfId="0" applyAlignment="1" applyFont="1">
      <alignment horizontal="right" shrinkToFit="0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19" fillId="0" fontId="2" numFmtId="0" xfId="0" applyBorder="1" applyFont="1"/>
    <xf borderId="5" fillId="0" fontId="1" numFmtId="0" xfId="0" applyAlignment="1" applyBorder="1" applyFont="1">
      <alignment horizontal="left" shrinkToFit="0" vertical="bottom" wrapText="0"/>
    </xf>
    <xf borderId="7" fillId="0" fontId="2" numFmtId="0" xfId="0" applyBorder="1" applyFont="1"/>
    <xf borderId="9" fillId="0" fontId="2" numFmtId="0" xfId="0" applyBorder="1" applyFont="1"/>
    <xf borderId="7" fillId="0" fontId="3" numFmtId="0" xfId="0" applyAlignment="1" applyBorder="1" applyFont="1">
      <alignment horizontal="right" shrinkToFit="0" vertical="top" wrapText="0"/>
    </xf>
    <xf borderId="20" fillId="0" fontId="2" numFmtId="0" xfId="0" applyAlignment="1" applyBorder="1" applyFont="1">
      <alignment readingOrder="0"/>
    </xf>
    <xf borderId="20" fillId="0" fontId="0" numFmtId="0" xfId="0" applyAlignment="1" applyBorder="1" applyFont="1">
      <alignment readingOrder="0" shrinkToFit="0" vertical="bottom" wrapText="0"/>
    </xf>
    <xf borderId="20" fillId="0" fontId="0" numFmtId="0" xfId="0" applyAlignment="1" applyBorder="1" applyFont="1">
      <alignment shrinkToFit="0" vertical="bottom" wrapText="0"/>
    </xf>
    <xf borderId="21" fillId="0" fontId="0" numFmtId="0" xfId="0" applyAlignment="1" applyBorder="1" applyFont="1">
      <alignment shrinkToFit="0" vertical="bottom" wrapText="0"/>
    </xf>
    <xf borderId="21" fillId="0" fontId="3" numFmtId="164" xfId="0" applyAlignment="1" applyBorder="1" applyFont="1" applyNumberFormat="1">
      <alignment shrinkToFit="0" vertical="top" wrapText="0"/>
    </xf>
    <xf borderId="6" fillId="0" fontId="5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6" fillId="0" fontId="6" numFmtId="0" xfId="0" applyAlignment="1" applyBorder="1" applyFont="1">
      <alignment horizontal="right" readingOrder="0" shrinkToFit="0" vertical="bottom" wrapText="1"/>
    </xf>
    <xf borderId="21" fillId="0" fontId="6" numFmtId="0" xfId="0" applyAlignment="1" applyBorder="1" applyFont="1">
      <alignment horizontal="right" readingOrder="0" shrinkToFit="0" vertical="bottom" wrapText="1"/>
    </xf>
    <xf borderId="6" fillId="0" fontId="2" numFmtId="0" xfId="0" applyBorder="1" applyFont="1"/>
    <xf borderId="0" fillId="0" fontId="2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6" fillId="0" fontId="2" numFmtId="0" xfId="0" applyAlignment="1" applyBorder="1" applyFont="1">
      <alignment shrinkToFit="0" wrapText="1"/>
    </xf>
    <xf borderId="6" fillId="0" fontId="2" numFmtId="0" xfId="0" applyAlignment="1" applyBorder="1" applyFont="1">
      <alignment readingOrder="0" shrinkToFit="0" wrapText="1"/>
    </xf>
    <xf borderId="2" fillId="0" fontId="2" numFmtId="0" xfId="0" applyAlignment="1" applyBorder="1" applyFont="1">
      <alignment readingOrder="0"/>
    </xf>
    <xf borderId="0" fillId="0" fontId="7" numFmtId="0" xfId="0" applyAlignment="1" applyFont="1">
      <alignment horizontal="right" readingOrder="0"/>
    </xf>
    <xf borderId="2" fillId="0" fontId="2" numFmtId="0" xfId="0" applyAlignment="1" applyBorder="1" applyFont="1">
      <alignment readingOrder="0" shrinkToFit="0" wrapText="1"/>
    </xf>
    <xf borderId="6" fillId="0" fontId="2" numFmtId="164" xfId="0" applyAlignment="1" applyBorder="1" applyFont="1" applyNumberFormat="1">
      <alignment readingOrder="0" shrinkToFit="0" wrapText="1"/>
    </xf>
    <xf borderId="4" fillId="0" fontId="2" numFmtId="164" xfId="0" applyBorder="1" applyFont="1" applyNumberFormat="1"/>
    <xf borderId="0" fillId="2" fontId="8" numFmtId="0" xfId="0" applyAlignment="1" applyFill="1" applyFont="1">
      <alignment readingOrder="0"/>
    </xf>
    <xf borderId="2" fillId="0" fontId="5" numFmtId="0" xfId="0" applyAlignment="1" applyBorder="1" applyFont="1">
      <alignment readingOrder="0"/>
    </xf>
    <xf borderId="4" fillId="0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kraskikrti.net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4.14"/>
    <col customWidth="1" min="3" max="3" width="22.14"/>
    <col customWidth="1" min="4" max="4" width="44.71"/>
    <col customWidth="1" min="5" max="5" width="13.71"/>
    <col customWidth="1" min="6" max="6" width="19.0"/>
    <col customWidth="1" min="7" max="7" width="18.86"/>
    <col customWidth="1" min="8" max="26" width="8.0"/>
  </cols>
  <sheetData>
    <row r="1" ht="44.2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1</v>
      </c>
      <c r="B2" s="5"/>
      <c r="C2" s="5"/>
      <c r="D2" s="5"/>
      <c r="E2" s="5"/>
      <c r="F2" s="5"/>
      <c r="G2" s="6"/>
      <c r="H2" s="7"/>
    </row>
    <row r="3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0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4"/>
      <c r="B4" s="15"/>
      <c r="C4" s="16" t="s">
        <v>9</v>
      </c>
      <c r="D4" s="17" t="s">
        <v>10</v>
      </c>
      <c r="E4" s="18">
        <v>0.0</v>
      </c>
      <c r="F4" s="15"/>
      <c r="G4" s="19"/>
    </row>
    <row r="5">
      <c r="A5" s="20"/>
      <c r="B5" s="7"/>
      <c r="C5" s="16" t="s">
        <v>11</v>
      </c>
      <c r="D5" s="16" t="s">
        <v>12</v>
      </c>
      <c r="E5" s="21">
        <v>200.01</v>
      </c>
      <c r="F5" s="7"/>
      <c r="G5" s="22"/>
    </row>
    <row r="6">
      <c r="A6" s="20"/>
      <c r="B6" s="7"/>
      <c r="C6" s="16" t="s">
        <v>13</v>
      </c>
      <c r="D6" s="16" t="s">
        <v>14</v>
      </c>
      <c r="E6" s="21">
        <v>2547.79</v>
      </c>
      <c r="F6" s="7"/>
      <c r="G6" s="22"/>
    </row>
    <row r="7">
      <c r="A7" s="20"/>
      <c r="B7" s="7"/>
      <c r="C7" s="23" t="s">
        <v>15</v>
      </c>
      <c r="D7" s="23" t="s">
        <v>16</v>
      </c>
      <c r="E7" s="24">
        <v>161.53</v>
      </c>
      <c r="F7" s="7"/>
      <c r="G7" s="22"/>
    </row>
    <row r="8">
      <c r="A8" s="20"/>
      <c r="B8" s="7"/>
      <c r="C8" s="16"/>
      <c r="D8" s="16"/>
      <c r="E8" s="21"/>
      <c r="F8" s="7"/>
      <c r="G8" s="22"/>
    </row>
    <row r="9">
      <c r="A9" s="20"/>
      <c r="B9" s="7"/>
      <c r="C9" s="16"/>
      <c r="D9" s="16"/>
      <c r="E9" s="21"/>
      <c r="F9" s="7"/>
      <c r="G9" s="22"/>
    </row>
    <row r="10">
      <c r="A10" s="25"/>
      <c r="B10" s="26"/>
      <c r="C10" s="27"/>
      <c r="D10" s="27"/>
      <c r="E10" s="28"/>
      <c r="F10" s="26"/>
      <c r="G10" s="29"/>
    </row>
    <row r="11" ht="30.0" customHeight="1">
      <c r="A11" s="30" t="s">
        <v>17</v>
      </c>
      <c r="E11" s="31">
        <f>SUM(E4:E10)</f>
        <v>2909.33</v>
      </c>
      <c r="F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0.0" customHeight="1">
      <c r="A12" s="34"/>
      <c r="B12" s="2"/>
      <c r="C12" s="2"/>
      <c r="D12" s="2"/>
      <c r="E12" s="2"/>
      <c r="F12" s="2"/>
      <c r="G12" s="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9.5" customHeight="1">
      <c r="A13" s="4" t="s">
        <v>18</v>
      </c>
      <c r="B13" s="5"/>
      <c r="C13" s="5"/>
      <c r="D13" s="5"/>
      <c r="E13" s="5"/>
      <c r="F13" s="5"/>
      <c r="G13" s="6"/>
    </row>
    <row r="14">
      <c r="A14" s="35" t="s">
        <v>2</v>
      </c>
      <c r="B14" s="36" t="s">
        <v>3</v>
      </c>
      <c r="C14" s="36" t="s">
        <v>4</v>
      </c>
      <c r="D14" s="36" t="s">
        <v>5</v>
      </c>
      <c r="E14" s="11" t="s">
        <v>6</v>
      </c>
      <c r="F14" s="36" t="s">
        <v>7</v>
      </c>
      <c r="G14" s="37" t="s">
        <v>8</v>
      </c>
    </row>
    <row r="15">
      <c r="A15" s="38"/>
      <c r="B15" s="15"/>
      <c r="C15" s="15"/>
      <c r="D15" s="15"/>
      <c r="E15" s="39"/>
      <c r="F15" s="15"/>
      <c r="G15" s="19"/>
    </row>
    <row r="16">
      <c r="A16" s="20"/>
      <c r="B16" s="7"/>
      <c r="C16" s="7"/>
      <c r="D16" s="7"/>
      <c r="E16" s="40"/>
      <c r="F16" s="7"/>
      <c r="G16" s="22"/>
    </row>
    <row r="17">
      <c r="A17" s="20"/>
      <c r="B17" s="7"/>
      <c r="C17" s="7"/>
      <c r="D17" s="7"/>
      <c r="E17" s="40"/>
      <c r="F17" s="7"/>
      <c r="G17" s="22"/>
    </row>
    <row r="18">
      <c r="A18" s="20"/>
      <c r="B18" s="7"/>
      <c r="C18" s="7"/>
      <c r="D18" s="7"/>
      <c r="E18" s="40"/>
      <c r="F18" s="7"/>
      <c r="G18" s="22"/>
    </row>
    <row r="19">
      <c r="A19" s="20"/>
      <c r="B19" s="7"/>
      <c r="C19" s="7"/>
      <c r="D19" s="7"/>
      <c r="E19" s="40"/>
      <c r="F19" s="7"/>
      <c r="G19" s="22"/>
    </row>
    <row r="20">
      <c r="A20" s="20"/>
      <c r="B20" s="7"/>
      <c r="C20" s="7"/>
      <c r="D20" s="7"/>
      <c r="E20" s="40"/>
      <c r="F20" s="7"/>
      <c r="G20" s="22"/>
    </row>
    <row r="21" ht="15.75" customHeight="1">
      <c r="A21" s="25"/>
      <c r="B21" s="26"/>
      <c r="C21" s="26"/>
      <c r="D21" s="26"/>
      <c r="E21" s="41"/>
      <c r="F21" s="26"/>
      <c r="G21" s="29"/>
    </row>
    <row r="22" ht="28.5" customHeight="1">
      <c r="A22" s="30" t="s">
        <v>17</v>
      </c>
      <c r="E22" s="42">
        <f>SUM(E15:E21)</f>
        <v>0</v>
      </c>
      <c r="F22" s="32"/>
    </row>
    <row r="23" ht="28.5" customHeight="1">
      <c r="A23" s="43"/>
    </row>
    <row r="24" ht="28.5" customHeight="1">
      <c r="A24" s="4" t="s">
        <v>19</v>
      </c>
      <c r="B24" s="5"/>
      <c r="C24" s="5"/>
      <c r="D24" s="5"/>
      <c r="E24" s="5"/>
      <c r="F24" s="5"/>
      <c r="G24" s="6"/>
    </row>
    <row r="25" ht="15.75" customHeight="1">
      <c r="A25" s="35" t="s">
        <v>2</v>
      </c>
      <c r="B25" s="36" t="s">
        <v>3</v>
      </c>
      <c r="C25" s="36" t="s">
        <v>4</v>
      </c>
      <c r="D25" s="36" t="s">
        <v>5</v>
      </c>
      <c r="E25" s="11" t="s">
        <v>6</v>
      </c>
      <c r="F25" s="36" t="s">
        <v>7</v>
      </c>
      <c r="G25" s="37" t="s">
        <v>8</v>
      </c>
    </row>
    <row r="26" ht="15.75" customHeight="1">
      <c r="A26" s="38"/>
      <c r="B26" s="15"/>
      <c r="C26" s="15"/>
      <c r="D26" s="15"/>
      <c r="E26" s="44"/>
      <c r="F26" s="15"/>
      <c r="G26" s="19"/>
    </row>
    <row r="27" ht="15.75" customHeight="1">
      <c r="A27" s="20"/>
      <c r="B27" s="7"/>
      <c r="C27" s="7"/>
      <c r="D27" s="7"/>
      <c r="E27" s="40"/>
      <c r="F27" s="7"/>
      <c r="G27" s="22"/>
    </row>
    <row r="28" ht="15.75" customHeight="1">
      <c r="A28" s="20"/>
      <c r="B28" s="7"/>
      <c r="C28" s="7"/>
      <c r="D28" s="7"/>
      <c r="E28" s="40"/>
      <c r="F28" s="7"/>
      <c r="G28" s="22"/>
    </row>
    <row r="29" ht="15.75" customHeight="1">
      <c r="A29" s="20"/>
      <c r="B29" s="7"/>
      <c r="C29" s="7"/>
      <c r="D29" s="7"/>
      <c r="E29" s="40"/>
      <c r="F29" s="7"/>
      <c r="G29" s="22"/>
    </row>
    <row r="30" ht="15.75" customHeight="1">
      <c r="A30" s="20"/>
      <c r="B30" s="7"/>
      <c r="C30" s="7"/>
      <c r="D30" s="7"/>
      <c r="E30" s="40"/>
      <c r="F30" s="7"/>
      <c r="G30" s="22"/>
    </row>
    <row r="31" ht="15.75" customHeight="1">
      <c r="A31" s="20"/>
      <c r="B31" s="7"/>
      <c r="C31" s="7"/>
      <c r="D31" s="7"/>
      <c r="E31" s="40"/>
      <c r="F31" s="7"/>
      <c r="G31" s="22"/>
    </row>
    <row r="32" ht="15.75" customHeight="1">
      <c r="A32" s="25"/>
      <c r="B32" s="26"/>
      <c r="C32" s="26"/>
      <c r="D32" s="26"/>
      <c r="E32" s="41"/>
      <c r="F32" s="26"/>
      <c r="G32" s="29"/>
    </row>
    <row r="33" ht="30.0" customHeight="1">
      <c r="A33" s="30" t="s">
        <v>17</v>
      </c>
      <c r="E33" s="42">
        <f>SUM(E26:E32)</f>
        <v>0</v>
      </c>
      <c r="F33" s="32"/>
    </row>
    <row r="34" ht="15.75" customHeight="1">
      <c r="A34" s="43"/>
    </row>
    <row r="35" ht="15.75" customHeight="1"/>
    <row r="36" ht="19.5" customHeight="1">
      <c r="A36" s="4" t="s">
        <v>20</v>
      </c>
      <c r="B36" s="5"/>
      <c r="C36" s="5"/>
      <c r="D36" s="5"/>
      <c r="E36" s="5"/>
      <c r="F36" s="5"/>
      <c r="G36" s="6"/>
    </row>
    <row r="37" ht="15.75" customHeight="1">
      <c r="A37" s="35" t="s">
        <v>2</v>
      </c>
      <c r="B37" s="36" t="s">
        <v>3</v>
      </c>
      <c r="C37" s="36" t="s">
        <v>4</v>
      </c>
      <c r="D37" s="36" t="s">
        <v>5</v>
      </c>
      <c r="E37" s="11" t="s">
        <v>6</v>
      </c>
      <c r="F37" s="36" t="s">
        <v>7</v>
      </c>
      <c r="G37" s="37" t="s">
        <v>8</v>
      </c>
    </row>
    <row r="38" ht="15.75" customHeight="1">
      <c r="A38" s="38"/>
      <c r="B38" s="15"/>
      <c r="C38" s="15"/>
      <c r="D38" s="15"/>
      <c r="E38" s="44"/>
      <c r="F38" s="15"/>
      <c r="G38" s="19"/>
    </row>
    <row r="39" ht="15.75" customHeight="1">
      <c r="A39" s="20"/>
      <c r="B39" s="7"/>
      <c r="C39" s="7"/>
      <c r="D39" s="7"/>
      <c r="E39" s="40"/>
      <c r="F39" s="7"/>
      <c r="G39" s="22"/>
    </row>
    <row r="40" ht="15.75" customHeight="1">
      <c r="A40" s="20"/>
      <c r="B40" s="7"/>
      <c r="C40" s="7"/>
      <c r="D40" s="7"/>
      <c r="E40" s="40"/>
      <c r="F40" s="7"/>
      <c r="G40" s="22"/>
    </row>
    <row r="41" ht="15.75" customHeight="1">
      <c r="A41" s="20"/>
      <c r="B41" s="7"/>
      <c r="C41" s="7"/>
      <c r="D41" s="7"/>
      <c r="E41" s="40"/>
      <c r="F41" s="7"/>
      <c r="G41" s="22"/>
    </row>
    <row r="42" ht="15.75" customHeight="1">
      <c r="A42" s="20"/>
      <c r="B42" s="7"/>
      <c r="C42" s="7"/>
      <c r="D42" s="7"/>
      <c r="E42" s="40"/>
      <c r="F42" s="7"/>
      <c r="G42" s="22"/>
    </row>
    <row r="43" ht="15.75" customHeight="1">
      <c r="A43" s="20"/>
      <c r="B43" s="7"/>
      <c r="C43" s="7"/>
      <c r="D43" s="7"/>
      <c r="E43" s="40"/>
      <c r="F43" s="7"/>
      <c r="G43" s="22"/>
    </row>
    <row r="44" ht="15.75" customHeight="1">
      <c r="A44" s="25"/>
      <c r="B44" s="26"/>
      <c r="C44" s="26"/>
      <c r="D44" s="26"/>
      <c r="E44" s="41"/>
      <c r="F44" s="26"/>
      <c r="G44" s="29"/>
    </row>
    <row r="45" ht="28.5" customHeight="1">
      <c r="A45" s="30" t="s">
        <v>17</v>
      </c>
      <c r="E45" s="42">
        <f>SUM(E38:E44)</f>
        <v>0</v>
      </c>
      <c r="F45" s="32"/>
    </row>
    <row r="46" ht="15.75" customHeight="1">
      <c r="A46" s="43"/>
    </row>
    <row r="47" ht="15.75" customHeight="1"/>
    <row r="48" ht="19.5" customHeight="1">
      <c r="A48" s="4" t="s">
        <v>21</v>
      </c>
      <c r="B48" s="5"/>
      <c r="C48" s="5"/>
      <c r="D48" s="5"/>
      <c r="E48" s="5"/>
      <c r="F48" s="5"/>
      <c r="G48" s="6"/>
    </row>
    <row r="49" ht="15.75" customHeight="1">
      <c r="A49" s="35" t="s">
        <v>2</v>
      </c>
      <c r="B49" s="36" t="s">
        <v>3</v>
      </c>
      <c r="C49" s="36" t="s">
        <v>4</v>
      </c>
      <c r="D49" s="36" t="s">
        <v>5</v>
      </c>
      <c r="E49" s="11" t="s">
        <v>6</v>
      </c>
      <c r="F49" s="36" t="s">
        <v>7</v>
      </c>
      <c r="G49" s="37" t="s">
        <v>8</v>
      </c>
    </row>
    <row r="50" ht="15.75" customHeight="1">
      <c r="A50" s="38"/>
      <c r="B50" s="15"/>
      <c r="C50" s="17"/>
      <c r="D50" s="17"/>
      <c r="E50" s="39"/>
      <c r="F50" s="15"/>
      <c r="G50" s="19"/>
    </row>
    <row r="51" ht="15.75" customHeight="1">
      <c r="A51" s="20"/>
      <c r="B51" s="7"/>
      <c r="C51" s="7"/>
      <c r="D51" s="7"/>
      <c r="E51" s="40"/>
      <c r="F51" s="7"/>
      <c r="G51" s="22"/>
    </row>
    <row r="52" ht="15.75" customHeight="1">
      <c r="A52" s="20"/>
      <c r="B52" s="7"/>
      <c r="C52" s="7"/>
      <c r="D52" s="7"/>
      <c r="E52" s="40"/>
      <c r="F52" s="7"/>
      <c r="G52" s="22"/>
    </row>
    <row r="53" ht="15.75" customHeight="1">
      <c r="A53" s="20"/>
      <c r="B53" s="7"/>
      <c r="C53" s="7"/>
      <c r="D53" s="7"/>
      <c r="E53" s="40"/>
      <c r="F53" s="7"/>
      <c r="G53" s="22"/>
    </row>
    <row r="54" ht="15.75" customHeight="1">
      <c r="A54" s="20"/>
      <c r="B54" s="7"/>
      <c r="C54" s="7"/>
      <c r="D54" s="7"/>
      <c r="E54" s="40"/>
      <c r="F54" s="7"/>
      <c r="G54" s="22"/>
    </row>
    <row r="55" ht="15.75" customHeight="1">
      <c r="A55" s="20"/>
      <c r="B55" s="7"/>
      <c r="C55" s="7"/>
      <c r="D55" s="7"/>
      <c r="E55" s="40"/>
      <c r="F55" s="7"/>
      <c r="G55" s="22"/>
    </row>
    <row r="56" ht="15.75" customHeight="1">
      <c r="A56" s="25"/>
      <c r="B56" s="26"/>
      <c r="C56" s="26"/>
      <c r="D56" s="26"/>
      <c r="E56" s="41"/>
      <c r="F56" s="26"/>
      <c r="G56" s="29"/>
    </row>
    <row r="57" ht="28.5" customHeight="1">
      <c r="A57" s="30" t="s">
        <v>17</v>
      </c>
      <c r="E57" s="42">
        <f>SUM(E50:E56)</f>
        <v>0</v>
      </c>
      <c r="F57" s="32"/>
    </row>
    <row r="58" ht="15.75" customHeight="1">
      <c r="A58" s="43"/>
    </row>
    <row r="59" ht="15.75" customHeight="1"/>
    <row r="60" ht="19.5" customHeight="1">
      <c r="A60" s="4" t="s">
        <v>22</v>
      </c>
      <c r="B60" s="5"/>
      <c r="C60" s="5"/>
      <c r="D60" s="5"/>
      <c r="E60" s="5"/>
      <c r="F60" s="5"/>
      <c r="G60" s="6"/>
    </row>
    <row r="61" ht="15.75" customHeight="1">
      <c r="A61" s="35" t="s">
        <v>2</v>
      </c>
      <c r="B61" s="36" t="s">
        <v>3</v>
      </c>
      <c r="C61" s="36" t="s">
        <v>4</v>
      </c>
      <c r="D61" s="36" t="s">
        <v>5</v>
      </c>
      <c r="E61" s="11" t="s">
        <v>6</v>
      </c>
      <c r="F61" s="36" t="s">
        <v>7</v>
      </c>
      <c r="G61" s="37" t="s">
        <v>8</v>
      </c>
    </row>
    <row r="62" ht="15.75" customHeight="1">
      <c r="A62" s="38"/>
      <c r="B62" s="15"/>
      <c r="C62" s="17"/>
      <c r="D62" s="17"/>
      <c r="E62" s="39"/>
      <c r="F62" s="15"/>
      <c r="G62" s="19"/>
    </row>
    <row r="63" ht="15.75" customHeight="1">
      <c r="A63" s="20"/>
      <c r="B63" s="7"/>
      <c r="C63" s="16"/>
      <c r="D63" s="16"/>
      <c r="E63" s="21"/>
      <c r="F63" s="7"/>
      <c r="G63" s="22"/>
    </row>
    <row r="64" ht="15.75" customHeight="1">
      <c r="A64" s="20"/>
      <c r="B64" s="7"/>
      <c r="C64" s="16"/>
      <c r="D64" s="16"/>
      <c r="E64" s="21"/>
      <c r="F64" s="7"/>
      <c r="G64" s="22"/>
    </row>
    <row r="65" ht="15.75" customHeight="1">
      <c r="A65" s="20"/>
      <c r="B65" s="7"/>
      <c r="C65" s="7"/>
      <c r="D65" s="7"/>
      <c r="E65" s="40"/>
      <c r="F65" s="7"/>
      <c r="G65" s="22"/>
    </row>
    <row r="66" ht="15.75" customHeight="1">
      <c r="A66" s="20"/>
      <c r="B66" s="7"/>
      <c r="C66" s="7"/>
      <c r="D66" s="7"/>
      <c r="E66" s="40"/>
      <c r="F66" s="7"/>
      <c r="G66" s="22"/>
    </row>
    <row r="67" ht="15.75" customHeight="1">
      <c r="A67" s="20"/>
      <c r="B67" s="7"/>
      <c r="C67" s="7"/>
      <c r="D67" s="7"/>
      <c r="E67" s="40"/>
      <c r="F67" s="7"/>
      <c r="G67" s="22"/>
    </row>
    <row r="68" ht="15.75" customHeight="1">
      <c r="A68" s="25"/>
      <c r="B68" s="26"/>
      <c r="C68" s="26"/>
      <c r="D68" s="26"/>
      <c r="E68" s="41"/>
      <c r="F68" s="26"/>
      <c r="G68" s="29"/>
    </row>
    <row r="69" ht="30.75" customHeight="1">
      <c r="A69" s="30" t="s">
        <v>17</v>
      </c>
      <c r="E69" s="42">
        <f>SUM(E62:E68)</f>
        <v>0</v>
      </c>
      <c r="F69" s="32"/>
    </row>
    <row r="70" ht="30.75" customHeight="1">
      <c r="A70" s="34"/>
      <c r="B70" s="2"/>
      <c r="C70" s="2"/>
      <c r="D70" s="2"/>
      <c r="E70" s="2"/>
      <c r="F70" s="2"/>
      <c r="G70" s="2"/>
    </row>
    <row r="71" ht="19.5" customHeight="1">
      <c r="A71" s="4" t="s">
        <v>23</v>
      </c>
      <c r="B71" s="5"/>
      <c r="C71" s="5"/>
      <c r="D71" s="5"/>
      <c r="E71" s="5"/>
      <c r="F71" s="5"/>
      <c r="G71" s="6"/>
    </row>
    <row r="72" ht="15.75" customHeight="1">
      <c r="A72" s="35" t="s">
        <v>2</v>
      </c>
      <c r="B72" s="36" t="s">
        <v>3</v>
      </c>
      <c r="C72" s="36" t="s">
        <v>4</v>
      </c>
      <c r="D72" s="36" t="s">
        <v>5</v>
      </c>
      <c r="E72" s="11" t="s">
        <v>6</v>
      </c>
      <c r="F72" s="36" t="s">
        <v>7</v>
      </c>
      <c r="G72" s="37" t="s">
        <v>8</v>
      </c>
    </row>
    <row r="73" ht="15.75" customHeight="1">
      <c r="A73" s="38"/>
      <c r="B73" s="15"/>
      <c r="C73" s="15"/>
      <c r="D73" s="15"/>
      <c r="E73" s="44"/>
      <c r="F73" s="15"/>
      <c r="G73" s="19"/>
    </row>
    <row r="74" ht="15.75" customHeight="1">
      <c r="A74" s="20"/>
      <c r="B74" s="7"/>
      <c r="C74" s="7"/>
      <c r="D74" s="7"/>
      <c r="E74" s="40"/>
      <c r="F74" s="7"/>
      <c r="G74" s="22"/>
    </row>
    <row r="75" ht="15.75" customHeight="1">
      <c r="A75" s="20"/>
      <c r="B75" s="7"/>
      <c r="C75" s="7"/>
      <c r="D75" s="7"/>
      <c r="E75" s="40"/>
      <c r="F75" s="7"/>
      <c r="G75" s="22"/>
    </row>
    <row r="76" ht="15.75" customHeight="1">
      <c r="A76" s="20"/>
      <c r="B76" s="7"/>
      <c r="C76" s="7"/>
      <c r="D76" s="7"/>
      <c r="E76" s="40"/>
      <c r="F76" s="7"/>
      <c r="G76" s="22"/>
    </row>
    <row r="77" ht="15.75" customHeight="1">
      <c r="A77" s="20"/>
      <c r="B77" s="7"/>
      <c r="C77" s="7"/>
      <c r="D77" s="7"/>
      <c r="E77" s="40"/>
      <c r="F77" s="7"/>
      <c r="G77" s="22"/>
    </row>
    <row r="78" ht="15.75" customHeight="1">
      <c r="A78" s="20"/>
      <c r="B78" s="7"/>
      <c r="C78" s="7"/>
      <c r="D78" s="7"/>
      <c r="E78" s="40"/>
      <c r="F78" s="7"/>
      <c r="G78" s="22"/>
    </row>
    <row r="79" ht="15.75" customHeight="1">
      <c r="A79" s="25"/>
      <c r="B79" s="26"/>
      <c r="C79" s="26"/>
      <c r="D79" s="26"/>
      <c r="E79" s="41"/>
      <c r="F79" s="26"/>
      <c r="G79" s="29"/>
    </row>
    <row r="80" ht="30.75" customHeight="1">
      <c r="A80" s="30" t="s">
        <v>17</v>
      </c>
      <c r="E80" s="42">
        <f>SUM(E73:E79)</f>
        <v>0</v>
      </c>
      <c r="F80" s="32"/>
    </row>
    <row r="81" ht="30.75" customHeight="1">
      <c r="A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9.5" customHeight="1">
      <c r="A82" s="4" t="s">
        <v>24</v>
      </c>
      <c r="B82" s="5"/>
      <c r="C82" s="5"/>
      <c r="D82" s="5"/>
      <c r="E82" s="5"/>
      <c r="F82" s="5"/>
      <c r="G82" s="6"/>
    </row>
    <row r="83" ht="15.75" customHeight="1">
      <c r="A83" s="35" t="s">
        <v>2</v>
      </c>
      <c r="B83" s="36" t="s">
        <v>3</v>
      </c>
      <c r="C83" s="36" t="s">
        <v>4</v>
      </c>
      <c r="D83" s="36" t="s">
        <v>5</v>
      </c>
      <c r="E83" s="11" t="s">
        <v>6</v>
      </c>
      <c r="F83" s="36" t="s">
        <v>7</v>
      </c>
      <c r="G83" s="37" t="s">
        <v>8</v>
      </c>
    </row>
    <row r="84" ht="15.75" customHeight="1">
      <c r="A84" s="14"/>
      <c r="B84" s="15"/>
      <c r="C84" s="17"/>
      <c r="D84" s="17"/>
      <c r="E84" s="39"/>
      <c r="F84" s="15"/>
      <c r="G84" s="19"/>
    </row>
    <row r="85" ht="15.75" customHeight="1">
      <c r="A85" s="20"/>
      <c r="B85" s="7"/>
      <c r="C85" s="7"/>
      <c r="D85" s="7"/>
      <c r="E85" s="40"/>
      <c r="F85" s="7"/>
      <c r="G85" s="22"/>
    </row>
    <row r="86" ht="15.75" customHeight="1">
      <c r="A86" s="20"/>
      <c r="B86" s="7"/>
      <c r="C86" s="7"/>
      <c r="D86" s="7"/>
      <c r="E86" s="40"/>
      <c r="F86" s="7"/>
      <c r="G86" s="22"/>
    </row>
    <row r="87" ht="15.75" customHeight="1">
      <c r="A87" s="20"/>
      <c r="B87" s="7"/>
      <c r="C87" s="7"/>
      <c r="D87" s="7"/>
      <c r="E87" s="40"/>
      <c r="F87" s="7"/>
      <c r="G87" s="22"/>
    </row>
    <row r="88" ht="15.75" customHeight="1">
      <c r="A88" s="20"/>
      <c r="B88" s="7"/>
      <c r="C88" s="7"/>
      <c r="D88" s="7"/>
      <c r="E88" s="40"/>
      <c r="F88" s="7"/>
      <c r="G88" s="22"/>
    </row>
    <row r="89" ht="15.75" customHeight="1">
      <c r="A89" s="20"/>
      <c r="B89" s="7"/>
      <c r="C89" s="7"/>
      <c r="D89" s="7"/>
      <c r="E89" s="40"/>
      <c r="F89" s="7"/>
      <c r="G89" s="22"/>
    </row>
    <row r="90" ht="15.75" customHeight="1">
      <c r="A90" s="25"/>
      <c r="B90" s="26"/>
      <c r="C90" s="26"/>
      <c r="D90" s="26"/>
      <c r="E90" s="41"/>
      <c r="F90" s="26"/>
      <c r="G90" s="29"/>
    </row>
    <row r="91" ht="28.5" customHeight="1">
      <c r="A91" s="30" t="s">
        <v>17</v>
      </c>
      <c r="E91" s="42">
        <f>SUM(E84:E90)</f>
        <v>0</v>
      </c>
      <c r="F91" s="32"/>
    </row>
    <row r="92" ht="28.5" customHeight="1">
      <c r="A92" s="34"/>
      <c r="B92" s="2"/>
      <c r="C92" s="2"/>
      <c r="D92" s="2"/>
      <c r="E92" s="2"/>
      <c r="F92" s="2"/>
      <c r="G92" s="2"/>
    </row>
    <row r="93" ht="19.5" customHeight="1">
      <c r="A93" s="4" t="s">
        <v>25</v>
      </c>
      <c r="B93" s="5"/>
      <c r="C93" s="5"/>
      <c r="D93" s="5"/>
      <c r="E93" s="5"/>
      <c r="F93" s="5"/>
      <c r="G93" s="6"/>
    </row>
    <row r="94" ht="15.75" customHeight="1">
      <c r="A94" s="35" t="s">
        <v>2</v>
      </c>
      <c r="B94" s="36" t="s">
        <v>3</v>
      </c>
      <c r="C94" s="36" t="s">
        <v>4</v>
      </c>
      <c r="D94" s="36" t="s">
        <v>5</v>
      </c>
      <c r="E94" s="11" t="s">
        <v>6</v>
      </c>
      <c r="F94" s="36" t="s">
        <v>7</v>
      </c>
      <c r="G94" s="37" t="s">
        <v>8</v>
      </c>
    </row>
    <row r="95" ht="15.75" customHeight="1">
      <c r="A95" s="14"/>
      <c r="C95" s="17" t="s">
        <v>26</v>
      </c>
      <c r="D95" s="45" t="s">
        <v>27</v>
      </c>
      <c r="E95" s="39">
        <v>66.86</v>
      </c>
      <c r="F95" s="15"/>
      <c r="G95" s="19"/>
    </row>
    <row r="96" ht="15.75" customHeight="1">
      <c r="A96" s="46"/>
      <c r="B96" s="7"/>
      <c r="C96" s="16"/>
      <c r="D96" s="16"/>
      <c r="E96" s="21"/>
      <c r="F96" s="7"/>
      <c r="G96" s="22"/>
    </row>
    <row r="97" ht="15.75" customHeight="1">
      <c r="A97" s="46"/>
      <c r="B97" s="7"/>
      <c r="C97" s="16"/>
      <c r="D97" s="16"/>
      <c r="E97" s="21"/>
      <c r="F97" s="7"/>
      <c r="G97" s="22"/>
    </row>
    <row r="98" ht="15.75" customHeight="1">
      <c r="A98" s="20"/>
      <c r="B98" s="7"/>
      <c r="C98" s="7"/>
      <c r="D98" s="7"/>
      <c r="E98" s="40"/>
      <c r="F98" s="7"/>
      <c r="G98" s="22"/>
    </row>
    <row r="99" ht="15.75" customHeight="1">
      <c r="A99" s="20"/>
      <c r="B99" s="7"/>
      <c r="C99" s="7"/>
      <c r="D99" s="7"/>
      <c r="E99" s="40"/>
      <c r="F99" s="7"/>
      <c r="G99" s="22"/>
    </row>
    <row r="100" ht="15.75" customHeight="1">
      <c r="A100" s="20"/>
      <c r="B100" s="7"/>
      <c r="C100" s="7"/>
      <c r="D100" s="7"/>
      <c r="E100" s="40"/>
      <c r="F100" s="7"/>
      <c r="G100" s="22"/>
    </row>
    <row r="101" ht="15.75" customHeight="1">
      <c r="A101" s="25"/>
      <c r="B101" s="26"/>
      <c r="C101" s="26"/>
      <c r="D101" s="26"/>
      <c r="E101" s="41"/>
      <c r="F101" s="26"/>
      <c r="G101" s="29"/>
    </row>
    <row r="102" ht="28.5" customHeight="1">
      <c r="A102" s="30" t="s">
        <v>17</v>
      </c>
      <c r="E102" s="42">
        <f>SUM(E95:E101)</f>
        <v>66.86</v>
      </c>
      <c r="F102" s="32"/>
    </row>
    <row r="103" ht="29.25" customHeight="1">
      <c r="A103" s="43"/>
    </row>
    <row r="104" ht="19.5" customHeight="1">
      <c r="A104" s="4" t="s">
        <v>28</v>
      </c>
      <c r="B104" s="5"/>
      <c r="C104" s="5"/>
      <c r="D104" s="5"/>
      <c r="E104" s="5"/>
      <c r="F104" s="5"/>
      <c r="G104" s="6"/>
    </row>
    <row r="105" ht="15.75" customHeight="1">
      <c r="A105" s="35" t="s">
        <v>2</v>
      </c>
      <c r="B105" s="36" t="s">
        <v>3</v>
      </c>
      <c r="C105" s="36" t="s">
        <v>4</v>
      </c>
      <c r="D105" s="36" t="s">
        <v>5</v>
      </c>
      <c r="E105" s="11" t="s">
        <v>6</v>
      </c>
      <c r="F105" s="36" t="s">
        <v>7</v>
      </c>
      <c r="G105" s="37" t="s">
        <v>8</v>
      </c>
    </row>
    <row r="106" ht="15.75" customHeight="1">
      <c r="A106" s="38"/>
      <c r="B106" s="15"/>
      <c r="C106" s="15"/>
      <c r="D106" s="15"/>
      <c r="E106" s="44"/>
      <c r="F106" s="15"/>
      <c r="G106" s="19"/>
    </row>
    <row r="107" ht="15.75" customHeight="1">
      <c r="A107" s="20"/>
      <c r="B107" s="7"/>
      <c r="C107" s="7"/>
      <c r="D107" s="7"/>
      <c r="E107" s="40"/>
      <c r="F107" s="7"/>
      <c r="G107" s="22"/>
    </row>
    <row r="108" ht="15.75" customHeight="1">
      <c r="A108" s="20"/>
      <c r="B108" s="7"/>
      <c r="C108" s="7"/>
      <c r="D108" s="7"/>
      <c r="E108" s="40"/>
      <c r="F108" s="7"/>
      <c r="G108" s="22"/>
    </row>
    <row r="109" ht="15.75" customHeight="1">
      <c r="A109" s="20"/>
      <c r="B109" s="7"/>
      <c r="C109" s="7"/>
      <c r="D109" s="7"/>
      <c r="E109" s="40"/>
      <c r="F109" s="7"/>
      <c r="G109" s="22"/>
    </row>
    <row r="110" ht="15.75" customHeight="1">
      <c r="A110" s="20"/>
      <c r="B110" s="7"/>
      <c r="C110" s="7"/>
      <c r="D110" s="7"/>
      <c r="E110" s="40"/>
      <c r="F110" s="7"/>
      <c r="G110" s="22"/>
    </row>
    <row r="111" ht="15.75" customHeight="1">
      <c r="A111" s="20"/>
      <c r="B111" s="7"/>
      <c r="C111" s="7"/>
      <c r="D111" s="7"/>
      <c r="E111" s="40"/>
      <c r="F111" s="7"/>
      <c r="G111" s="22"/>
    </row>
    <row r="112" ht="15.75" customHeight="1">
      <c r="A112" s="25"/>
      <c r="B112" s="26"/>
      <c r="C112" s="26"/>
      <c r="D112" s="26"/>
      <c r="E112" s="41"/>
      <c r="F112" s="26"/>
      <c r="G112" s="29"/>
    </row>
    <row r="113" ht="29.25" customHeight="1">
      <c r="A113" s="30" t="s">
        <v>17</v>
      </c>
      <c r="E113" s="42">
        <f>SUM(E106:E112)</f>
        <v>0</v>
      </c>
      <c r="F113" s="32"/>
    </row>
    <row r="114" ht="15.75" customHeight="1">
      <c r="A114" s="43"/>
    </row>
    <row r="115" ht="15.75" customHeight="1"/>
    <row r="116" ht="19.5" customHeight="1">
      <c r="A116" s="4" t="s">
        <v>29</v>
      </c>
      <c r="B116" s="5"/>
      <c r="C116" s="5"/>
      <c r="D116" s="5"/>
      <c r="E116" s="5"/>
      <c r="F116" s="5"/>
      <c r="G116" s="6"/>
    </row>
    <row r="117" ht="15.75" customHeight="1">
      <c r="A117" s="35" t="s">
        <v>2</v>
      </c>
      <c r="B117" s="36" t="s">
        <v>3</v>
      </c>
      <c r="C117" s="36" t="s">
        <v>4</v>
      </c>
      <c r="D117" s="36" t="s">
        <v>5</v>
      </c>
      <c r="E117" s="11" t="s">
        <v>6</v>
      </c>
      <c r="F117" s="36" t="s">
        <v>7</v>
      </c>
      <c r="G117" s="37" t="s">
        <v>8</v>
      </c>
    </row>
    <row r="118" ht="15.75" customHeight="1">
      <c r="A118" s="14"/>
      <c r="B118" s="15"/>
      <c r="C118" s="17" t="s">
        <v>30</v>
      </c>
      <c r="D118" s="17" t="s">
        <v>31</v>
      </c>
      <c r="E118" s="39">
        <f>15*2</f>
        <v>30</v>
      </c>
      <c r="F118" s="15"/>
      <c r="G118" s="19"/>
    </row>
    <row r="119" ht="15.75" customHeight="1">
      <c r="A119" s="46"/>
      <c r="B119" s="7"/>
      <c r="C119" s="16" t="s">
        <v>32</v>
      </c>
      <c r="D119" s="16" t="s">
        <v>33</v>
      </c>
      <c r="E119" s="21">
        <v>35.0</v>
      </c>
      <c r="F119" s="7"/>
      <c r="G119" s="22"/>
    </row>
    <row r="120" ht="15.75" customHeight="1">
      <c r="A120" s="20"/>
      <c r="B120" s="7"/>
      <c r="C120" s="7"/>
      <c r="D120" s="7"/>
      <c r="E120" s="40"/>
      <c r="F120" s="7"/>
      <c r="G120" s="22"/>
    </row>
    <row r="121" ht="15.75" customHeight="1">
      <c r="A121" s="20"/>
      <c r="B121" s="7"/>
      <c r="C121" s="7"/>
      <c r="D121" s="7"/>
      <c r="E121" s="40"/>
      <c r="F121" s="7"/>
      <c r="G121" s="22"/>
    </row>
    <row r="122" ht="15.75" customHeight="1">
      <c r="A122" s="20"/>
      <c r="B122" s="7"/>
      <c r="C122" s="7"/>
      <c r="D122" s="7"/>
      <c r="E122" s="40"/>
      <c r="F122" s="7"/>
      <c r="G122" s="22"/>
    </row>
    <row r="123" ht="15.75" customHeight="1">
      <c r="A123" s="20"/>
      <c r="B123" s="7"/>
      <c r="C123" s="7"/>
      <c r="D123" s="7"/>
      <c r="E123" s="40"/>
      <c r="F123" s="7"/>
      <c r="G123" s="22"/>
    </row>
    <row r="124" ht="15.75" customHeight="1">
      <c r="A124" s="25"/>
      <c r="B124" s="26"/>
      <c r="C124" s="26"/>
      <c r="D124" s="26"/>
      <c r="E124" s="41"/>
      <c r="F124" s="26"/>
      <c r="G124" s="29"/>
    </row>
    <row r="125" ht="29.25" customHeight="1">
      <c r="A125" s="30" t="s">
        <v>17</v>
      </c>
      <c r="E125" s="42">
        <f>SUM(E118:E124)</f>
        <v>65</v>
      </c>
      <c r="F125" s="32"/>
    </row>
    <row r="126" ht="15.75" customHeight="1">
      <c r="A126" s="43"/>
    </row>
    <row r="127" ht="15.75" customHeight="1"/>
    <row r="128" ht="19.5" customHeight="1">
      <c r="A128" s="4" t="s">
        <v>34</v>
      </c>
      <c r="B128" s="5"/>
      <c r="C128" s="5"/>
      <c r="D128" s="5"/>
      <c r="E128" s="5"/>
      <c r="F128" s="5"/>
      <c r="G128" s="6"/>
    </row>
    <row r="129" ht="15.75" customHeight="1">
      <c r="A129" s="35" t="s">
        <v>2</v>
      </c>
      <c r="B129" s="36" t="s">
        <v>3</v>
      </c>
      <c r="C129" s="36" t="s">
        <v>4</v>
      </c>
      <c r="D129" s="36" t="s">
        <v>5</v>
      </c>
      <c r="E129" s="11" t="s">
        <v>6</v>
      </c>
      <c r="F129" s="36" t="s">
        <v>7</v>
      </c>
      <c r="G129" s="37" t="s">
        <v>8</v>
      </c>
    </row>
    <row r="130" ht="15.75" customHeight="1">
      <c r="A130" s="14" t="s">
        <v>35</v>
      </c>
      <c r="B130" s="15"/>
      <c r="C130" s="17" t="s">
        <v>36</v>
      </c>
      <c r="D130" s="47" t="s">
        <v>37</v>
      </c>
      <c r="E130" s="39">
        <f>67.25+67.25+67.25+33.62+36.92+36.92+36.92</f>
        <v>346.13</v>
      </c>
      <c r="F130" s="15"/>
      <c r="G130" s="19"/>
    </row>
    <row r="131" ht="15.75" customHeight="1">
      <c r="A131" s="46" t="s">
        <v>35</v>
      </c>
      <c r="B131" s="7"/>
      <c r="C131" s="16" t="s">
        <v>38</v>
      </c>
      <c r="D131" s="16" t="s">
        <v>39</v>
      </c>
      <c r="E131" s="21">
        <f>106.21+101.16-28.82+35.31+74.64+69.2+88.11</f>
        <v>445.81</v>
      </c>
      <c r="F131" s="7"/>
      <c r="G131" s="22"/>
    </row>
    <row r="132" ht="15.75" customHeight="1">
      <c r="A132" s="46"/>
      <c r="B132" s="7"/>
      <c r="C132" s="16" t="s">
        <v>40</v>
      </c>
      <c r="D132" s="16" t="s">
        <v>41</v>
      </c>
      <c r="E132" s="21">
        <v>31.0</v>
      </c>
      <c r="F132" s="7"/>
      <c r="G132" s="22"/>
    </row>
    <row r="133" ht="15.75" customHeight="1">
      <c r="A133" s="46"/>
      <c r="B133" s="7"/>
      <c r="C133" s="16" t="s">
        <v>40</v>
      </c>
      <c r="D133" s="16" t="s">
        <v>42</v>
      </c>
      <c r="E133" s="21">
        <v>55.0</v>
      </c>
      <c r="F133" s="7"/>
      <c r="G133" s="22"/>
    </row>
    <row r="134" ht="15.75" customHeight="1">
      <c r="A134" s="46"/>
      <c r="B134" s="7"/>
      <c r="C134" s="16" t="s">
        <v>43</v>
      </c>
      <c r="D134" s="16" t="s">
        <v>44</v>
      </c>
      <c r="E134" s="21">
        <v>243.0</v>
      </c>
      <c r="F134" s="7"/>
      <c r="G134" s="22"/>
    </row>
    <row r="135" ht="15.75" customHeight="1">
      <c r="A135" s="46"/>
      <c r="B135" s="7"/>
      <c r="C135" s="16" t="s">
        <v>45</v>
      </c>
      <c r="D135" s="16" t="s">
        <v>46</v>
      </c>
      <c r="E135" s="21">
        <v>13.56</v>
      </c>
      <c r="F135" s="7"/>
      <c r="G135" s="22"/>
    </row>
    <row r="136" ht="15.75" customHeight="1">
      <c r="A136" s="46"/>
      <c r="B136" s="7"/>
      <c r="C136" s="16" t="s">
        <v>47</v>
      </c>
      <c r="D136" s="16" t="s">
        <v>46</v>
      </c>
      <c r="E136" s="21">
        <v>467.71</v>
      </c>
      <c r="F136" s="7"/>
      <c r="G136" s="22"/>
    </row>
    <row r="137" ht="15.75" customHeight="1">
      <c r="A137" s="46"/>
      <c r="B137" s="7"/>
      <c r="C137" s="16" t="s">
        <v>15</v>
      </c>
      <c r="D137" s="16" t="s">
        <v>48</v>
      </c>
      <c r="E137" s="21">
        <v>65.76</v>
      </c>
      <c r="F137" s="7"/>
      <c r="G137" s="22"/>
    </row>
    <row r="138" ht="15.75" customHeight="1">
      <c r="A138" s="46"/>
      <c r="B138" s="7"/>
      <c r="C138" s="16" t="s">
        <v>15</v>
      </c>
      <c r="D138" s="16" t="s">
        <v>49</v>
      </c>
      <c r="E138" s="21">
        <v>107.12</v>
      </c>
      <c r="F138" s="7"/>
      <c r="G138" s="22"/>
    </row>
    <row r="139" ht="15.75" customHeight="1">
      <c r="A139" s="46"/>
      <c r="B139" s="7"/>
      <c r="C139" s="16"/>
      <c r="D139" s="16"/>
      <c r="E139" s="48"/>
      <c r="F139" s="7"/>
      <c r="G139" s="22"/>
    </row>
    <row r="140" ht="15.75" customHeight="1">
      <c r="A140" s="20"/>
      <c r="B140" s="7"/>
      <c r="C140" s="7"/>
      <c r="D140" s="7"/>
      <c r="E140" s="40"/>
      <c r="F140" s="7"/>
      <c r="G140" s="22"/>
    </row>
    <row r="141" ht="15.75" customHeight="1">
      <c r="A141" s="20"/>
      <c r="B141" s="7"/>
      <c r="C141" s="7"/>
      <c r="D141" s="7"/>
      <c r="E141" s="40"/>
      <c r="F141" s="7"/>
      <c r="G141" s="22"/>
    </row>
    <row r="142" ht="15.75" customHeight="1">
      <c r="A142" s="20"/>
      <c r="B142" s="7"/>
      <c r="C142" s="7"/>
      <c r="D142" s="7"/>
      <c r="E142" s="40"/>
      <c r="F142" s="7"/>
      <c r="G142" s="22"/>
    </row>
    <row r="143" ht="15.75" customHeight="1">
      <c r="A143" s="20"/>
      <c r="B143" s="7"/>
      <c r="C143" s="7"/>
      <c r="D143" s="7"/>
      <c r="E143" s="40"/>
      <c r="F143" s="7"/>
      <c r="G143" s="22"/>
    </row>
    <row r="144" ht="15.75" customHeight="1">
      <c r="A144" s="20"/>
      <c r="B144" s="7"/>
      <c r="C144" s="7"/>
      <c r="D144" s="7"/>
      <c r="E144" s="40"/>
      <c r="F144" s="7"/>
      <c r="G144" s="22"/>
    </row>
    <row r="145" ht="15.75" customHeight="1">
      <c r="A145" s="20"/>
      <c r="B145" s="7"/>
      <c r="C145" s="7"/>
      <c r="D145" s="7"/>
      <c r="E145" s="40"/>
      <c r="F145" s="7"/>
      <c r="G145" s="22"/>
    </row>
    <row r="146" ht="15.75" customHeight="1">
      <c r="A146" s="20"/>
      <c r="B146" s="7"/>
      <c r="C146" s="7"/>
      <c r="D146" s="7"/>
      <c r="E146" s="40"/>
      <c r="F146" s="7"/>
      <c r="G146" s="22"/>
    </row>
    <row r="147" ht="15.75" customHeight="1">
      <c r="A147" s="20"/>
      <c r="B147" s="7"/>
      <c r="C147" s="7"/>
      <c r="D147" s="7"/>
      <c r="E147" s="40"/>
      <c r="F147" s="7"/>
      <c r="G147" s="22"/>
    </row>
    <row r="148" ht="15.75" customHeight="1">
      <c r="A148" s="20"/>
      <c r="B148" s="7"/>
      <c r="C148" s="7"/>
      <c r="D148" s="7"/>
      <c r="E148" s="40"/>
      <c r="F148" s="7"/>
      <c r="G148" s="22"/>
    </row>
    <row r="149" ht="15.75" customHeight="1">
      <c r="A149" s="25"/>
      <c r="B149" s="26"/>
      <c r="C149" s="26"/>
      <c r="D149" s="26"/>
      <c r="E149" s="41"/>
      <c r="F149" s="26"/>
      <c r="G149" s="29"/>
    </row>
    <row r="150" ht="30.75" customHeight="1">
      <c r="A150" s="30" t="s">
        <v>17</v>
      </c>
      <c r="E150" s="42">
        <f>SUM(E130:E149)</f>
        <v>1775.09</v>
      </c>
      <c r="F150" s="32"/>
    </row>
    <row r="151" ht="15.75" customHeight="1">
      <c r="A151" s="43"/>
      <c r="B151" s="43"/>
      <c r="C151" s="43"/>
      <c r="D151" s="43"/>
      <c r="E151" s="43"/>
      <c r="F151" s="43"/>
      <c r="G151" s="43"/>
    </row>
    <row r="152" ht="15.75" customHeight="1">
      <c r="A152" s="43"/>
      <c r="B152" s="43"/>
      <c r="C152" s="43"/>
      <c r="D152" s="43"/>
      <c r="E152" s="43"/>
      <c r="F152" s="43"/>
      <c r="G152" s="43"/>
    </row>
    <row r="153" ht="15.75" customHeight="1">
      <c r="A153" s="43"/>
      <c r="B153" s="43"/>
      <c r="C153" s="43"/>
      <c r="D153" s="43"/>
      <c r="E153" s="43"/>
      <c r="F153" s="43"/>
      <c r="G153" s="43"/>
    </row>
    <row r="154" ht="15.75" customHeight="1">
      <c r="A154" s="49" t="s">
        <v>50</v>
      </c>
      <c r="B154" s="5"/>
      <c r="C154" s="5"/>
      <c r="D154" s="5"/>
      <c r="E154" s="5"/>
      <c r="F154" s="5"/>
      <c r="G154" s="6"/>
    </row>
    <row r="155" ht="15.75" customHeight="1">
      <c r="A155" s="35" t="s">
        <v>2</v>
      </c>
      <c r="B155" s="36" t="s">
        <v>3</v>
      </c>
      <c r="C155" s="36" t="s">
        <v>4</v>
      </c>
      <c r="D155" s="36" t="s">
        <v>5</v>
      </c>
      <c r="E155" s="11" t="s">
        <v>6</v>
      </c>
      <c r="F155" s="36" t="s">
        <v>7</v>
      </c>
      <c r="G155" s="37" t="s">
        <v>8</v>
      </c>
    </row>
    <row r="156" ht="15.75" customHeight="1">
      <c r="A156" s="14"/>
      <c r="B156" s="15"/>
      <c r="C156" s="17" t="s">
        <v>30</v>
      </c>
      <c r="D156" s="16" t="s">
        <v>51</v>
      </c>
      <c r="E156" s="21">
        <v>140.0</v>
      </c>
      <c r="F156" s="15"/>
      <c r="G156" s="19"/>
    </row>
    <row r="157" ht="15.75" customHeight="1">
      <c r="A157" s="46"/>
      <c r="B157" s="7"/>
      <c r="C157" s="16" t="s">
        <v>32</v>
      </c>
      <c r="D157" s="16" t="s">
        <v>51</v>
      </c>
      <c r="E157" s="21">
        <f>35+70</f>
        <v>105</v>
      </c>
      <c r="F157" s="7"/>
      <c r="G157" s="22"/>
    </row>
    <row r="158" ht="15.75" customHeight="1">
      <c r="A158" s="46"/>
      <c r="B158" s="7"/>
      <c r="C158" s="16" t="s">
        <v>52</v>
      </c>
      <c r="D158" s="16" t="s">
        <v>51</v>
      </c>
      <c r="E158" s="21">
        <v>60.0</v>
      </c>
      <c r="F158" s="7"/>
      <c r="G158" s="22"/>
    </row>
    <row r="159" ht="15.75" customHeight="1">
      <c r="A159" s="46"/>
      <c r="B159" s="7"/>
      <c r="C159" s="16" t="s">
        <v>53</v>
      </c>
      <c r="D159" s="16" t="s">
        <v>54</v>
      </c>
      <c r="E159" s="21">
        <v>6.1</v>
      </c>
      <c r="F159" s="7"/>
      <c r="G159" s="22"/>
    </row>
    <row r="160" ht="15.75" customHeight="1">
      <c r="A160" s="46"/>
      <c r="B160" s="7"/>
      <c r="C160" s="16"/>
      <c r="D160" s="16"/>
      <c r="E160" s="18"/>
      <c r="F160" s="7"/>
      <c r="G160" s="22"/>
    </row>
    <row r="161" ht="15.75" customHeight="1">
      <c r="A161" s="46"/>
      <c r="B161" s="7"/>
      <c r="C161" s="16"/>
      <c r="D161" s="16"/>
      <c r="E161" s="21"/>
      <c r="F161" s="7"/>
      <c r="G161" s="22"/>
    </row>
    <row r="162" ht="15.75" customHeight="1">
      <c r="A162" s="46"/>
      <c r="B162" s="7"/>
      <c r="C162" s="16"/>
      <c r="D162" s="16"/>
      <c r="E162" s="40"/>
      <c r="F162" s="7"/>
      <c r="G162" s="22"/>
    </row>
    <row r="163" ht="15.75" customHeight="1">
      <c r="A163" s="43"/>
      <c r="B163" s="43"/>
      <c r="C163" s="43"/>
      <c r="D163" s="43"/>
      <c r="E163" s="50"/>
      <c r="F163" s="43"/>
      <c r="G163" s="51"/>
    </row>
    <row r="164" ht="15.75" customHeight="1">
      <c r="A164" s="43"/>
      <c r="B164" s="43"/>
      <c r="C164" s="43"/>
      <c r="D164" s="43"/>
      <c r="E164" s="50"/>
      <c r="F164" s="43"/>
      <c r="G164" s="51"/>
    </row>
    <row r="165" ht="15.75" customHeight="1">
      <c r="A165" s="43"/>
      <c r="B165" s="43"/>
      <c r="C165" s="43"/>
      <c r="D165" s="43"/>
      <c r="E165" s="50"/>
      <c r="F165" s="43"/>
      <c r="G165" s="51"/>
    </row>
    <row r="166" ht="15.75" customHeight="1">
      <c r="A166" s="25"/>
      <c r="B166" s="26"/>
      <c r="C166" s="26"/>
      <c r="D166" s="26"/>
      <c r="E166" s="41"/>
      <c r="F166" s="26"/>
      <c r="G166" s="29"/>
    </row>
    <row r="167" ht="15.75" customHeight="1">
      <c r="A167" s="30" t="s">
        <v>17</v>
      </c>
      <c r="E167" s="42">
        <f>SUM(E156:E166)</f>
        <v>311.1</v>
      </c>
      <c r="F167" s="32"/>
    </row>
    <row r="168" ht="15.75" customHeight="1">
      <c r="A168" s="43"/>
      <c r="B168" s="43"/>
      <c r="C168" s="43"/>
      <c r="D168" s="43"/>
      <c r="E168" s="43"/>
      <c r="F168" s="43"/>
      <c r="G168" s="43"/>
    </row>
    <row r="169" ht="15.75" customHeight="1">
      <c r="A169" s="43"/>
      <c r="B169" s="43"/>
      <c r="C169" s="43"/>
      <c r="D169" s="43"/>
      <c r="E169" s="43"/>
      <c r="F169" s="43"/>
      <c r="G169" s="43"/>
    </row>
    <row r="170" ht="1.5" customHeight="1">
      <c r="A170" s="43"/>
      <c r="B170" s="43"/>
      <c r="C170" s="43"/>
      <c r="D170" s="43"/>
      <c r="E170" s="43"/>
      <c r="F170" s="43"/>
      <c r="G170" s="43"/>
    </row>
    <row r="171" ht="15.75" customHeight="1">
      <c r="A171" s="52" t="s">
        <v>55</v>
      </c>
      <c r="E171" s="53">
        <f>SUM(E$150+E$125+E$113+E$102+E$91+E$80+E$69+E$57+E$45+E$33+E$22+E$11+E$167)</f>
        <v>5127.38</v>
      </c>
      <c r="F171" s="54"/>
      <c r="G171" s="54"/>
    </row>
    <row r="172" ht="15.75" customHeight="1">
      <c r="E172" s="55"/>
      <c r="F172" s="54"/>
      <c r="G172" s="54"/>
    </row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53">
    <mergeCell ref="A1:G1"/>
    <mergeCell ref="A2:G2"/>
    <mergeCell ref="A11:D11"/>
    <mergeCell ref="F11:G11"/>
    <mergeCell ref="A12:G12"/>
    <mergeCell ref="A13:G13"/>
    <mergeCell ref="F22:G22"/>
    <mergeCell ref="A22:D22"/>
    <mergeCell ref="A23:G23"/>
    <mergeCell ref="A24:G24"/>
    <mergeCell ref="A33:D33"/>
    <mergeCell ref="F33:G33"/>
    <mergeCell ref="A34:G35"/>
    <mergeCell ref="A36:G36"/>
    <mergeCell ref="A45:D45"/>
    <mergeCell ref="F45:G45"/>
    <mergeCell ref="A46:G47"/>
    <mergeCell ref="A48:G48"/>
    <mergeCell ref="F57:G57"/>
    <mergeCell ref="A58:G59"/>
    <mergeCell ref="A60:G60"/>
    <mergeCell ref="A57:D57"/>
    <mergeCell ref="A69:D69"/>
    <mergeCell ref="F69:G69"/>
    <mergeCell ref="A70:G70"/>
    <mergeCell ref="A71:G71"/>
    <mergeCell ref="A80:D80"/>
    <mergeCell ref="F80:G80"/>
    <mergeCell ref="A81:H81"/>
    <mergeCell ref="A82:G82"/>
    <mergeCell ref="A91:D91"/>
    <mergeCell ref="F91:G91"/>
    <mergeCell ref="A92:G92"/>
    <mergeCell ref="A93:G93"/>
    <mergeCell ref="F102:G102"/>
    <mergeCell ref="A102:D102"/>
    <mergeCell ref="A103:G103"/>
    <mergeCell ref="A104:G104"/>
    <mergeCell ref="A113:D113"/>
    <mergeCell ref="F113:G113"/>
    <mergeCell ref="A114:G115"/>
    <mergeCell ref="A116:G116"/>
    <mergeCell ref="A167:D167"/>
    <mergeCell ref="F167:G167"/>
    <mergeCell ref="A171:D172"/>
    <mergeCell ref="E171:E172"/>
    <mergeCell ref="A125:D125"/>
    <mergeCell ref="F125:G125"/>
    <mergeCell ref="A126:G127"/>
    <mergeCell ref="A128:G128"/>
    <mergeCell ref="A150:D150"/>
    <mergeCell ref="F150:G150"/>
    <mergeCell ref="A154:G154"/>
  </mergeCells>
  <hyperlinks>
    <hyperlink r:id="rId1" ref="D95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4.14"/>
    <col customWidth="1" min="3" max="3" width="22.14"/>
    <col customWidth="1" min="4" max="4" width="44.71"/>
    <col customWidth="1" min="5" max="5" width="13.71"/>
    <col customWidth="1" min="6" max="6" width="19.0"/>
    <col customWidth="1" min="7" max="7" width="18.86"/>
    <col customWidth="1" min="8" max="26" width="8.0"/>
  </cols>
  <sheetData>
    <row r="1" ht="44.25" customHeight="1">
      <c r="A1" s="1" t="s">
        <v>56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56" t="s">
        <v>57</v>
      </c>
      <c r="B2" s="57"/>
      <c r="C2" s="57"/>
      <c r="D2" s="57"/>
      <c r="E2" s="57"/>
      <c r="F2" s="57"/>
      <c r="G2" s="58"/>
      <c r="H2" s="7"/>
    </row>
    <row r="3">
      <c r="A3" s="35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11" t="s">
        <v>7</v>
      </c>
      <c r="G3" s="37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4"/>
      <c r="B4" s="15"/>
      <c r="C4" s="17" t="s">
        <v>15</v>
      </c>
      <c r="D4" s="17" t="s">
        <v>58</v>
      </c>
      <c r="E4" s="15"/>
      <c r="F4" s="39">
        <v>30.24</v>
      </c>
      <c r="G4" s="19"/>
    </row>
    <row r="5">
      <c r="A5" s="20"/>
      <c r="B5" s="7"/>
      <c r="C5" s="16" t="s">
        <v>15</v>
      </c>
      <c r="D5" s="16" t="s">
        <v>59</v>
      </c>
      <c r="E5" s="7"/>
      <c r="F5" s="21">
        <v>171.35</v>
      </c>
      <c r="G5" s="22"/>
    </row>
    <row r="6">
      <c r="A6" s="20"/>
      <c r="B6" s="7"/>
      <c r="C6" s="16" t="s">
        <v>60</v>
      </c>
      <c r="D6" s="16" t="s">
        <v>58</v>
      </c>
      <c r="E6" s="7"/>
      <c r="F6" s="21">
        <v>285.18</v>
      </c>
      <c r="G6" s="22"/>
    </row>
    <row r="7">
      <c r="A7" s="20"/>
      <c r="B7" s="7"/>
      <c r="C7" s="16" t="s">
        <v>15</v>
      </c>
      <c r="D7" s="16" t="s">
        <v>61</v>
      </c>
      <c r="E7" s="7"/>
      <c r="F7" s="21">
        <v>274.09</v>
      </c>
      <c r="G7" s="22"/>
    </row>
    <row r="8">
      <c r="A8" s="20"/>
      <c r="B8" s="7"/>
      <c r="C8" s="16" t="s">
        <v>62</v>
      </c>
      <c r="D8" s="16" t="s">
        <v>63</v>
      </c>
      <c r="E8" s="7"/>
      <c r="F8" s="21">
        <v>125.0</v>
      </c>
      <c r="G8" s="22"/>
    </row>
    <row r="9">
      <c r="A9" s="20"/>
      <c r="B9" s="7"/>
      <c r="C9" s="7"/>
      <c r="D9" s="7"/>
      <c r="E9" s="7"/>
      <c r="F9" s="40"/>
      <c r="G9" s="22"/>
    </row>
    <row r="10">
      <c r="A10" s="25"/>
      <c r="B10" s="26"/>
      <c r="C10" s="26"/>
      <c r="D10" s="26"/>
      <c r="E10" s="26"/>
      <c r="F10" s="41"/>
      <c r="G10" s="29"/>
    </row>
    <row r="11" ht="30.0" customHeight="1">
      <c r="A11" s="59" t="s">
        <v>17</v>
      </c>
      <c r="B11" s="57"/>
      <c r="C11" s="57"/>
      <c r="D11" s="57"/>
      <c r="E11" s="57"/>
      <c r="F11" s="31">
        <f>SUM(F4:F10)</f>
        <v>885.86</v>
      </c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0.0" customHeight="1">
      <c r="A12" s="34"/>
      <c r="B12" s="2"/>
      <c r="C12" s="2"/>
      <c r="D12" s="2"/>
      <c r="E12" s="2"/>
      <c r="F12" s="2"/>
      <c r="G12" s="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9.5" customHeight="1">
      <c r="A13" s="4" t="s">
        <v>64</v>
      </c>
      <c r="B13" s="5"/>
      <c r="C13" s="5"/>
      <c r="D13" s="5"/>
      <c r="E13" s="5"/>
      <c r="F13" s="5"/>
      <c r="G13" s="6"/>
    </row>
    <row r="14">
      <c r="A14" s="35" t="s">
        <v>2</v>
      </c>
      <c r="B14" s="36" t="s">
        <v>3</v>
      </c>
      <c r="C14" s="36" t="s">
        <v>4</v>
      </c>
      <c r="D14" s="36" t="s">
        <v>5</v>
      </c>
      <c r="E14" s="36" t="s">
        <v>6</v>
      </c>
      <c r="F14" s="11" t="s">
        <v>7</v>
      </c>
      <c r="G14" s="37" t="s">
        <v>8</v>
      </c>
    </row>
    <row r="15">
      <c r="A15" s="38"/>
      <c r="B15" s="15"/>
      <c r="C15" s="15"/>
      <c r="D15" s="15"/>
      <c r="E15" s="15"/>
      <c r="F15" s="44"/>
      <c r="G15" s="19"/>
    </row>
    <row r="16">
      <c r="A16" s="20"/>
      <c r="B16" s="7"/>
      <c r="C16" s="7"/>
      <c r="D16" s="7"/>
      <c r="E16" s="7"/>
      <c r="F16" s="40"/>
      <c r="G16" s="22"/>
    </row>
    <row r="17">
      <c r="A17" s="20"/>
      <c r="B17" s="7"/>
      <c r="C17" s="7"/>
      <c r="D17" s="7"/>
      <c r="E17" s="7"/>
      <c r="F17" s="40"/>
      <c r="G17" s="22"/>
    </row>
    <row r="18">
      <c r="A18" s="20"/>
      <c r="B18" s="7"/>
      <c r="C18" s="7"/>
      <c r="D18" s="7"/>
      <c r="E18" s="7"/>
      <c r="F18" s="40"/>
      <c r="G18" s="22"/>
    </row>
    <row r="19">
      <c r="A19" s="20"/>
      <c r="B19" s="7"/>
      <c r="C19" s="7"/>
      <c r="D19" s="7"/>
      <c r="E19" s="7"/>
      <c r="F19" s="40"/>
      <c r="G19" s="22"/>
    </row>
    <row r="20">
      <c r="A20" s="20"/>
      <c r="B20" s="7"/>
      <c r="C20" s="7"/>
      <c r="D20" s="7"/>
      <c r="E20" s="7"/>
      <c r="F20" s="40"/>
      <c r="G20" s="22"/>
    </row>
    <row r="21" ht="15.75" customHeight="1">
      <c r="A21" s="25"/>
      <c r="B21" s="26"/>
      <c r="C21" s="26"/>
      <c r="D21" s="26"/>
      <c r="E21" s="26"/>
      <c r="F21" s="41"/>
      <c r="G21" s="29"/>
    </row>
    <row r="22" ht="28.5" customHeight="1">
      <c r="A22" s="59" t="s">
        <v>17</v>
      </c>
      <c r="B22" s="57"/>
      <c r="C22" s="57"/>
      <c r="D22" s="57"/>
      <c r="E22" s="57"/>
      <c r="F22" s="31">
        <f>SUM(F15:F21)</f>
        <v>0</v>
      </c>
      <c r="G22" s="32"/>
    </row>
    <row r="23" ht="28.5" customHeight="1">
      <c r="A23" s="43"/>
    </row>
    <row r="24" ht="28.5" customHeight="1">
      <c r="A24" s="49" t="s">
        <v>65</v>
      </c>
      <c r="B24" s="5"/>
      <c r="C24" s="5"/>
      <c r="D24" s="5"/>
      <c r="E24" s="5"/>
      <c r="F24" s="5"/>
      <c r="G24" s="6"/>
    </row>
    <row r="25" ht="15.75" customHeight="1">
      <c r="A25" s="35" t="s">
        <v>2</v>
      </c>
      <c r="B25" s="36" t="s">
        <v>3</v>
      </c>
      <c r="C25" s="36" t="s">
        <v>4</v>
      </c>
      <c r="D25" s="36" t="s">
        <v>5</v>
      </c>
      <c r="E25" s="36" t="s">
        <v>6</v>
      </c>
      <c r="F25" s="11" t="s">
        <v>7</v>
      </c>
      <c r="G25" s="37" t="s">
        <v>8</v>
      </c>
    </row>
    <row r="26" ht="15.75" customHeight="1">
      <c r="A26" s="38"/>
      <c r="B26" s="15"/>
      <c r="C26" s="17" t="s">
        <v>15</v>
      </c>
      <c r="D26" s="17"/>
      <c r="E26" s="15"/>
      <c r="F26" s="39">
        <v>0.0</v>
      </c>
      <c r="G26" s="19"/>
    </row>
    <row r="27" ht="15.75" customHeight="1">
      <c r="A27" s="20"/>
      <c r="B27" s="7"/>
      <c r="C27" s="7"/>
      <c r="D27" s="7"/>
      <c r="E27" s="7"/>
      <c r="F27" s="40"/>
      <c r="G27" s="22"/>
    </row>
    <row r="28" ht="15.75" customHeight="1">
      <c r="A28" s="20"/>
      <c r="B28" s="7"/>
      <c r="C28" s="7"/>
      <c r="D28" s="7"/>
      <c r="E28" s="7"/>
      <c r="F28" s="40"/>
      <c r="G28" s="22"/>
    </row>
    <row r="29" ht="15.75" customHeight="1">
      <c r="A29" s="20"/>
      <c r="B29" s="7"/>
      <c r="C29" s="7"/>
      <c r="D29" s="7"/>
      <c r="E29" s="7"/>
      <c r="F29" s="40"/>
      <c r="G29" s="22"/>
    </row>
    <row r="30" ht="15.75" customHeight="1">
      <c r="A30" s="20"/>
      <c r="B30" s="7"/>
      <c r="C30" s="7"/>
      <c r="D30" s="7"/>
      <c r="E30" s="7"/>
      <c r="F30" s="40"/>
      <c r="G30" s="22"/>
    </row>
    <row r="31" ht="15.75" customHeight="1">
      <c r="A31" s="20"/>
      <c r="B31" s="7"/>
      <c r="C31" s="7"/>
      <c r="D31" s="7"/>
      <c r="E31" s="7"/>
      <c r="F31" s="40"/>
      <c r="G31" s="22"/>
    </row>
    <row r="32" ht="15.75" customHeight="1">
      <c r="A32" s="25"/>
      <c r="B32" s="26"/>
      <c r="C32" s="26"/>
      <c r="D32" s="26"/>
      <c r="E32" s="26"/>
      <c r="F32" s="41"/>
      <c r="G32" s="29"/>
    </row>
    <row r="33" ht="30.0" customHeight="1">
      <c r="A33" s="59" t="s">
        <v>17</v>
      </c>
      <c r="B33" s="57"/>
      <c r="C33" s="57"/>
      <c r="D33" s="57"/>
      <c r="E33" s="57"/>
      <c r="F33" s="31">
        <f>SUM(F26:F32)</f>
        <v>0</v>
      </c>
      <c r="G33" s="32"/>
    </row>
    <row r="34" ht="15.75" customHeight="1">
      <c r="A34" s="43"/>
    </row>
    <row r="35" ht="15.75" customHeight="1"/>
    <row r="36" ht="19.5" customHeight="1">
      <c r="A36" s="4" t="s">
        <v>66</v>
      </c>
      <c r="B36" s="5"/>
      <c r="C36" s="5"/>
      <c r="D36" s="5"/>
      <c r="E36" s="5"/>
      <c r="F36" s="5"/>
      <c r="G36" s="6"/>
    </row>
    <row r="37" ht="15.75" customHeight="1">
      <c r="A37" s="35" t="s">
        <v>2</v>
      </c>
      <c r="B37" s="36" t="s">
        <v>3</v>
      </c>
      <c r="C37" s="36" t="s">
        <v>4</v>
      </c>
      <c r="D37" s="36" t="s">
        <v>5</v>
      </c>
      <c r="E37" s="36" t="s">
        <v>6</v>
      </c>
      <c r="F37" s="11" t="s">
        <v>7</v>
      </c>
      <c r="G37" s="37" t="s">
        <v>8</v>
      </c>
    </row>
    <row r="38" ht="15.75" customHeight="1">
      <c r="A38" s="38"/>
      <c r="B38" s="15"/>
      <c r="C38" s="17" t="s">
        <v>67</v>
      </c>
      <c r="D38" s="17" t="s">
        <v>68</v>
      </c>
      <c r="E38" s="15"/>
      <c r="F38" s="60">
        <v>75.0</v>
      </c>
      <c r="G38" s="19"/>
    </row>
    <row r="39" ht="15.75" customHeight="1">
      <c r="A39" s="20"/>
      <c r="B39" s="7"/>
      <c r="C39" s="7"/>
      <c r="D39" s="7"/>
      <c r="E39" s="7"/>
      <c r="F39" s="40"/>
      <c r="G39" s="22"/>
    </row>
    <row r="40" ht="15.75" customHeight="1">
      <c r="A40" s="20"/>
      <c r="B40" s="7"/>
      <c r="C40" s="7"/>
      <c r="D40" s="7"/>
      <c r="E40" s="7"/>
      <c r="F40" s="40"/>
      <c r="G40" s="22"/>
    </row>
    <row r="41" ht="15.75" customHeight="1">
      <c r="A41" s="20"/>
      <c r="B41" s="7"/>
      <c r="C41" s="7"/>
      <c r="D41" s="7"/>
      <c r="E41" s="7"/>
      <c r="F41" s="40"/>
      <c r="G41" s="22"/>
    </row>
    <row r="42" ht="15.75" customHeight="1">
      <c r="A42" s="20"/>
      <c r="B42" s="7"/>
      <c r="C42" s="7"/>
      <c r="D42" s="7"/>
      <c r="E42" s="7"/>
      <c r="F42" s="40"/>
      <c r="G42" s="22"/>
    </row>
    <row r="43" ht="15.75" customHeight="1">
      <c r="A43" s="20"/>
      <c r="B43" s="7"/>
      <c r="C43" s="7"/>
      <c r="D43" s="7"/>
      <c r="E43" s="7"/>
      <c r="F43" s="40"/>
      <c r="G43" s="22"/>
    </row>
    <row r="44" ht="15.75" customHeight="1">
      <c r="A44" s="25"/>
      <c r="B44" s="26"/>
      <c r="C44" s="26"/>
      <c r="D44" s="26"/>
      <c r="E44" s="26"/>
      <c r="F44" s="41"/>
      <c r="G44" s="29"/>
    </row>
    <row r="45" ht="28.5" customHeight="1">
      <c r="A45" s="59" t="s">
        <v>17</v>
      </c>
      <c r="B45" s="57"/>
      <c r="C45" s="57"/>
      <c r="D45" s="57"/>
      <c r="E45" s="57"/>
      <c r="F45" s="31">
        <f>SUM(F38:F44)</f>
        <v>75</v>
      </c>
      <c r="G45" s="32"/>
    </row>
    <row r="46" ht="15.75" customHeight="1">
      <c r="A46" s="43"/>
    </row>
    <row r="47" ht="15.75" customHeight="1"/>
    <row r="48" ht="19.5" customHeight="1">
      <c r="A48" s="4" t="s">
        <v>69</v>
      </c>
      <c r="B48" s="5"/>
      <c r="C48" s="5"/>
      <c r="D48" s="5"/>
      <c r="E48" s="5"/>
      <c r="F48" s="5"/>
      <c r="G48" s="6"/>
    </row>
    <row r="49" ht="15.75" customHeight="1">
      <c r="A49" s="35" t="s">
        <v>2</v>
      </c>
      <c r="B49" s="36" t="s">
        <v>3</v>
      </c>
      <c r="C49" s="36" t="s">
        <v>4</v>
      </c>
      <c r="D49" s="36" t="s">
        <v>5</v>
      </c>
      <c r="E49" s="36" t="s">
        <v>6</v>
      </c>
      <c r="F49" s="9" t="s">
        <v>7</v>
      </c>
      <c r="G49" s="37" t="s">
        <v>8</v>
      </c>
    </row>
    <row r="50" ht="15.75" customHeight="1">
      <c r="A50" s="38"/>
      <c r="B50" s="15"/>
      <c r="C50" s="17" t="s">
        <v>15</v>
      </c>
      <c r="D50" s="17" t="s">
        <v>70</v>
      </c>
      <c r="E50" s="15"/>
      <c r="F50" s="60">
        <v>0.0</v>
      </c>
      <c r="G50" s="19"/>
    </row>
    <row r="51" ht="15.75" customHeight="1">
      <c r="A51" s="20"/>
      <c r="B51" s="7"/>
      <c r="C51" s="16"/>
      <c r="D51" s="16"/>
      <c r="E51" s="7"/>
      <c r="F51" s="61"/>
      <c r="G51" s="22"/>
    </row>
    <row r="52" ht="15.75" customHeight="1">
      <c r="A52" s="20"/>
      <c r="B52" s="7"/>
      <c r="C52" s="16"/>
      <c r="D52" s="16"/>
      <c r="E52" s="7"/>
      <c r="F52" s="61"/>
      <c r="G52" s="22"/>
    </row>
    <row r="53" ht="15.75" customHeight="1">
      <c r="A53" s="20"/>
      <c r="B53" s="7"/>
      <c r="C53" s="7"/>
      <c r="D53" s="7"/>
      <c r="E53" s="7"/>
      <c r="F53" s="62"/>
      <c r="G53" s="22"/>
    </row>
    <row r="54" ht="15.75" customHeight="1">
      <c r="A54" s="20"/>
      <c r="B54" s="7"/>
      <c r="C54" s="7"/>
      <c r="D54" s="7"/>
      <c r="E54" s="7"/>
      <c r="F54" s="62"/>
      <c r="G54" s="22"/>
    </row>
    <row r="55" ht="15.75" customHeight="1">
      <c r="A55" s="20"/>
      <c r="B55" s="7"/>
      <c r="C55" s="7"/>
      <c r="D55" s="7"/>
      <c r="E55" s="7"/>
      <c r="F55" s="62"/>
      <c r="G55" s="22"/>
    </row>
    <row r="56" ht="15.75" customHeight="1">
      <c r="A56" s="25"/>
      <c r="B56" s="26"/>
      <c r="C56" s="26"/>
      <c r="D56" s="26"/>
      <c r="E56" s="26"/>
      <c r="F56" s="63"/>
      <c r="G56" s="29"/>
    </row>
    <row r="57" ht="28.5" customHeight="1">
      <c r="A57" s="59" t="s">
        <v>17</v>
      </c>
      <c r="B57" s="57"/>
      <c r="C57" s="57"/>
      <c r="D57" s="57"/>
      <c r="E57" s="57"/>
      <c r="F57" s="64">
        <f>SUM(F50:F56)</f>
        <v>0</v>
      </c>
      <c r="G57" s="32"/>
    </row>
    <row r="58" ht="15.75" customHeight="1">
      <c r="A58" s="43"/>
    </row>
    <row r="59" ht="1.5" customHeight="1"/>
    <row r="60" ht="5.25" customHeight="1">
      <c r="A60" s="43"/>
    </row>
    <row r="61" ht="1.5" hidden="1" customHeight="1"/>
    <row r="62" ht="15.75" customHeight="1">
      <c r="A62" s="52" t="s">
        <v>71</v>
      </c>
      <c r="F62" s="53">
        <f>SUM(F57+F45+F33+F22+F11)</f>
        <v>960.86</v>
      </c>
      <c r="G62" s="54"/>
    </row>
    <row r="63" ht="15.75" customHeight="1">
      <c r="F63" s="55"/>
      <c r="G63" s="54"/>
    </row>
    <row r="64" ht="15.75" customHeight="1"/>
    <row r="65" ht="15.75" customHeight="1"/>
    <row r="66" ht="15.75" customHeight="1">
      <c r="F66" s="47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G1"/>
    <mergeCell ref="A2:G2"/>
    <mergeCell ref="A11:E11"/>
    <mergeCell ref="A12:G12"/>
    <mergeCell ref="A13:G13"/>
    <mergeCell ref="A23:G23"/>
    <mergeCell ref="A24:G24"/>
    <mergeCell ref="A57:E57"/>
    <mergeCell ref="A58:G59"/>
    <mergeCell ref="A60:G61"/>
    <mergeCell ref="A62:E63"/>
    <mergeCell ref="F62:F63"/>
    <mergeCell ref="A22:E22"/>
    <mergeCell ref="A33:E33"/>
    <mergeCell ref="A34:G35"/>
    <mergeCell ref="A36:G36"/>
    <mergeCell ref="A45:E45"/>
    <mergeCell ref="A46:G47"/>
    <mergeCell ref="A48:G4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57"/>
    <col customWidth="1" min="2" max="2" width="19.0"/>
  </cols>
  <sheetData>
    <row r="1">
      <c r="A1" s="65" t="s">
        <v>72</v>
      </c>
      <c r="B1" s="65" t="s">
        <v>73</v>
      </c>
      <c r="C1" s="65" t="s">
        <v>74</v>
      </c>
    </row>
    <row r="2">
      <c r="A2" s="66" t="s">
        <v>75</v>
      </c>
      <c r="B2" s="66" t="s">
        <v>76</v>
      </c>
      <c r="C2" s="66">
        <v>300.0</v>
      </c>
    </row>
    <row r="3">
      <c r="A3" s="66" t="s">
        <v>77</v>
      </c>
      <c r="B3" s="66" t="s">
        <v>78</v>
      </c>
      <c r="C3" s="66">
        <v>250.0</v>
      </c>
    </row>
    <row r="4">
      <c r="A4" s="66" t="s">
        <v>79</v>
      </c>
      <c r="B4" s="66" t="s">
        <v>80</v>
      </c>
      <c r="C4" s="66">
        <v>0.0</v>
      </c>
    </row>
    <row r="5">
      <c r="A5" s="66" t="s">
        <v>81</v>
      </c>
      <c r="B5" s="66" t="s">
        <v>82</v>
      </c>
      <c r="C5" s="66">
        <v>0.0</v>
      </c>
    </row>
    <row r="6">
      <c r="A6" s="66" t="s">
        <v>81</v>
      </c>
      <c r="B6" s="66" t="s">
        <v>83</v>
      </c>
      <c r="C6" s="67">
        <v>5325.14</v>
      </c>
    </row>
    <row r="7">
      <c r="A7" s="66" t="s">
        <v>81</v>
      </c>
      <c r="B7" s="66" t="s">
        <v>83</v>
      </c>
      <c r="C7" s="68">
        <v>931.58</v>
      </c>
    </row>
    <row r="8">
      <c r="A8" s="66" t="s">
        <v>79</v>
      </c>
      <c r="B8" s="66" t="s">
        <v>84</v>
      </c>
      <c r="C8" s="66">
        <v>0.0</v>
      </c>
    </row>
    <row r="9">
      <c r="A9" s="66"/>
      <c r="B9" s="66"/>
      <c r="C9" s="66"/>
    </row>
    <row r="10">
      <c r="A10" s="66"/>
      <c r="B10" s="69"/>
      <c r="C10" s="6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2" max="2" width="33.57"/>
  </cols>
  <sheetData>
    <row r="1">
      <c r="A1" s="70" t="s">
        <v>85</v>
      </c>
    </row>
    <row r="3">
      <c r="A3" s="71" t="s">
        <v>86</v>
      </c>
    </row>
    <row r="4">
      <c r="A4" s="72"/>
      <c r="B4" s="73" t="str">
        <f>Entrate!A2</f>
        <v>Quote iscrizione 2023</v>
      </c>
      <c r="C4" s="73" t="str">
        <f>Entrate!B2</f>
        <v>soci</v>
      </c>
      <c r="D4" s="73">
        <f>Entrate!C2</f>
        <v>300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>
      <c r="A5" s="72"/>
      <c r="B5" s="73" t="str">
        <f>Entrate!A3</f>
        <v>Contributo volontario</v>
      </c>
      <c r="C5" s="73" t="str">
        <f>Entrate!B3</f>
        <v>soci e simpatizzanti</v>
      </c>
      <c r="D5" s="74">
        <f>Entrate!C3</f>
        <v>250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>
      <c r="A6" s="72"/>
      <c r="B6" s="73" t="str">
        <f>Entrate!A4</f>
        <v>Contributo annuale</v>
      </c>
      <c r="C6" s="73" t="str">
        <f>Entrate!B4</f>
        <v>Comune Doberdò</v>
      </c>
      <c r="D6" s="73">
        <f>Entrate!C4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>
      <c r="A7" s="72"/>
      <c r="B7" s="73" t="str">
        <f>Entrate!A5</f>
        <v>Contributo attività</v>
      </c>
      <c r="C7" s="73" t="str">
        <f>Entrate!B5</f>
        <v>ZKB Banca Credito Cooperativo</v>
      </c>
      <c r="D7" s="73">
        <f>Entrate!C5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>
      <c r="A8" s="72"/>
      <c r="B8" s="73" t="str">
        <f>Entrate!A6</f>
        <v>Contributo attività</v>
      </c>
      <c r="C8" s="73" t="str">
        <f>Entrate!B6</f>
        <v>Regione FVG</v>
      </c>
      <c r="D8" s="73">
        <f>Entrate!C6</f>
        <v>5325.14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>
      <c r="A9" s="72"/>
      <c r="B9" s="73" t="str">
        <f>Entrate!A7</f>
        <v>Contributo attività</v>
      </c>
      <c r="C9" s="73" t="str">
        <f>Entrate!B7</f>
        <v>Regione FVG</v>
      </c>
      <c r="D9" s="73">
        <f>Entrate!C7</f>
        <v>931.58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>
      <c r="A10" s="72"/>
      <c r="B10" s="73" t="str">
        <f>Entrate!A8</f>
        <v>Contributo annuale</v>
      </c>
      <c r="C10" s="73" t="str">
        <f>Entrate!B8</f>
        <v>Comune Savogna</v>
      </c>
      <c r="D10" s="73">
        <f>Entrate!C8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>
      <c r="A11" s="72"/>
      <c r="B11" s="74" t="s">
        <v>77</v>
      </c>
      <c r="C11" s="74" t="s">
        <v>87</v>
      </c>
      <c r="D11" s="74">
        <v>80.0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>
      <c r="A12" s="72"/>
      <c r="B12" s="73" t="str">
        <f>Entrate!A10</f>
        <v/>
      </c>
      <c r="C12" s="73" t="str">
        <f>Entrate!B10</f>
        <v/>
      </c>
      <c r="D12" s="73" t="str">
        <f>Entrate!C10</f>
        <v/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4">
      <c r="A14" s="75" t="s">
        <v>88</v>
      </c>
      <c r="B14" s="5"/>
      <c r="C14" s="5"/>
      <c r="D14" s="6">
        <f>SUM(D4:D12)</f>
        <v>6886.72</v>
      </c>
    </row>
    <row r="15">
      <c r="A15" s="47"/>
    </row>
    <row r="16">
      <c r="A16" s="71" t="s">
        <v>89</v>
      </c>
    </row>
    <row r="17">
      <c r="A17" s="76" t="s">
        <v>90</v>
      </c>
    </row>
    <row r="19">
      <c r="B19" s="77" t="s">
        <v>91</v>
      </c>
      <c r="C19" s="6"/>
      <c r="D19" s="74" t="s">
        <v>92</v>
      </c>
    </row>
    <row r="20">
      <c r="B20" s="77" t="s">
        <v>1</v>
      </c>
      <c r="C20" s="6"/>
      <c r="D20" s="78">
        <f>'Spese correnti'!E11</f>
        <v>2909.33</v>
      </c>
    </row>
    <row r="21">
      <c r="B21" s="77" t="s">
        <v>18</v>
      </c>
      <c r="C21" s="6"/>
      <c r="D21" s="78">
        <f>'Spese correnti'!E22</f>
        <v>0</v>
      </c>
    </row>
    <row r="22">
      <c r="B22" s="77" t="s">
        <v>19</v>
      </c>
      <c r="C22" s="6"/>
      <c r="D22" s="78">
        <f>'Spese correnti'!E33</f>
        <v>0</v>
      </c>
    </row>
    <row r="23">
      <c r="B23" s="77" t="s">
        <v>20</v>
      </c>
      <c r="C23" s="6"/>
      <c r="D23" s="78">
        <f>'Spese correnti'!E45</f>
        <v>0</v>
      </c>
    </row>
    <row r="24">
      <c r="B24" s="77" t="s">
        <v>21</v>
      </c>
      <c r="C24" s="6"/>
      <c r="D24" s="78">
        <f>'Spese correnti'!E57</f>
        <v>0</v>
      </c>
    </row>
    <row r="25">
      <c r="B25" s="77" t="s">
        <v>93</v>
      </c>
      <c r="C25" s="6"/>
      <c r="D25" s="78">
        <f>'Spese correnti'!E69</f>
        <v>0</v>
      </c>
    </row>
    <row r="26">
      <c r="B26" s="77" t="s">
        <v>23</v>
      </c>
      <c r="C26" s="6"/>
      <c r="D26" s="78">
        <f>'Spese correnti'!E80</f>
        <v>0</v>
      </c>
    </row>
    <row r="27">
      <c r="B27" s="77" t="s">
        <v>24</v>
      </c>
      <c r="C27" s="6"/>
      <c r="D27" s="78">
        <f>'Spese correnti'!E91</f>
        <v>0</v>
      </c>
    </row>
    <row r="28">
      <c r="B28" s="77" t="s">
        <v>25</v>
      </c>
      <c r="C28" s="6"/>
      <c r="D28" s="78">
        <f>'Spese correnti'!E102</f>
        <v>66.86</v>
      </c>
    </row>
    <row r="29">
      <c r="B29" s="77" t="s">
        <v>28</v>
      </c>
      <c r="C29" s="6"/>
      <c r="D29" s="78">
        <f>'Spese correnti'!E113</f>
        <v>0</v>
      </c>
    </row>
    <row r="30">
      <c r="B30" s="77" t="s">
        <v>29</v>
      </c>
      <c r="C30" s="6"/>
      <c r="D30" s="78">
        <f>'Spese correnti'!E125</f>
        <v>65</v>
      </c>
    </row>
    <row r="31">
      <c r="B31" s="77" t="s">
        <v>34</v>
      </c>
      <c r="C31" s="6"/>
      <c r="D31" s="78">
        <f>'Spese correnti'!E150</f>
        <v>1775.09</v>
      </c>
    </row>
    <row r="32">
      <c r="B32" s="66" t="s">
        <v>50</v>
      </c>
      <c r="C32" s="69"/>
      <c r="D32" s="78">
        <f>'Spese correnti'!E167</f>
        <v>311.1</v>
      </c>
    </row>
    <row r="34">
      <c r="B34" s="75" t="s">
        <v>94</v>
      </c>
      <c r="C34" s="5"/>
      <c r="D34" s="79">
        <f>SUM(D20:D32)</f>
        <v>5127.38</v>
      </c>
    </row>
    <row r="36">
      <c r="A36" s="76" t="s">
        <v>95</v>
      </c>
    </row>
    <row r="38">
      <c r="B38" s="77" t="s">
        <v>91</v>
      </c>
      <c r="C38" s="6"/>
      <c r="D38" s="74" t="s">
        <v>92</v>
      </c>
    </row>
    <row r="39">
      <c r="B39" s="77" t="s">
        <v>57</v>
      </c>
      <c r="C39" s="6"/>
      <c r="D39" s="78">
        <f>'Spese inventariabili'!F11</f>
        <v>885.86</v>
      </c>
    </row>
    <row r="40">
      <c r="B40" s="77" t="s">
        <v>64</v>
      </c>
      <c r="C40" s="6"/>
      <c r="D40" s="78">
        <f>'Spese inventariabili'!F22</f>
        <v>0</v>
      </c>
    </row>
    <row r="41">
      <c r="B41" s="77" t="s">
        <v>65</v>
      </c>
      <c r="C41" s="6"/>
      <c r="D41" s="78">
        <f>'Spese inventariabili'!F33</f>
        <v>0</v>
      </c>
    </row>
    <row r="42">
      <c r="B42" s="77" t="s">
        <v>66</v>
      </c>
      <c r="C42" s="6"/>
      <c r="D42" s="78">
        <f>'Spese inventariabili'!F45</f>
        <v>75</v>
      </c>
    </row>
    <row r="43">
      <c r="B43" s="77" t="s">
        <v>69</v>
      </c>
      <c r="C43" s="6"/>
      <c r="D43" s="78">
        <f>'Spese inventariabili'!F57</f>
        <v>0</v>
      </c>
    </row>
    <row r="45">
      <c r="B45" s="75" t="s">
        <v>96</v>
      </c>
      <c r="C45" s="5"/>
      <c r="D45" s="79">
        <f>SUM(D39:D43)</f>
        <v>960.86</v>
      </c>
      <c r="H45" s="80"/>
    </row>
    <row r="47">
      <c r="A47" s="75" t="s">
        <v>97</v>
      </c>
      <c r="B47" s="5"/>
      <c r="C47" s="5"/>
      <c r="D47" s="79">
        <f>$D34+$D45</f>
        <v>6088.24</v>
      </c>
    </row>
    <row r="50">
      <c r="A50" s="81" t="s">
        <v>98</v>
      </c>
      <c r="B50" s="5"/>
      <c r="C50" s="5"/>
      <c r="D50" s="82">
        <f>$D14-$D47</f>
        <v>798.48</v>
      </c>
    </row>
    <row r="59">
      <c r="C59" s="80"/>
    </row>
  </sheetData>
  <mergeCells count="42">
    <mergeCell ref="A1:D1"/>
    <mergeCell ref="A2:D2"/>
    <mergeCell ref="A3:D3"/>
    <mergeCell ref="A13:D13"/>
    <mergeCell ref="A14:C14"/>
    <mergeCell ref="A15:D15"/>
    <mergeCell ref="A16:D16"/>
    <mergeCell ref="A17:D17"/>
    <mergeCell ref="A18:D18"/>
    <mergeCell ref="B19:C19"/>
    <mergeCell ref="B20:C20"/>
    <mergeCell ref="B21:C21"/>
    <mergeCell ref="B22:C22"/>
    <mergeCell ref="B23:C23"/>
    <mergeCell ref="B31:C31"/>
    <mergeCell ref="A33:D33"/>
    <mergeCell ref="F33:H33"/>
    <mergeCell ref="A35:D35"/>
    <mergeCell ref="A36:D36"/>
    <mergeCell ref="A37:D37"/>
    <mergeCell ref="B24:C24"/>
    <mergeCell ref="B25:C25"/>
    <mergeCell ref="B26:C26"/>
    <mergeCell ref="B27:C27"/>
    <mergeCell ref="B28:C28"/>
    <mergeCell ref="B29:C29"/>
    <mergeCell ref="B30:C30"/>
    <mergeCell ref="A44:D44"/>
    <mergeCell ref="F44:H44"/>
    <mergeCell ref="A46:D46"/>
    <mergeCell ref="A47:C47"/>
    <mergeCell ref="A48:D48"/>
    <mergeCell ref="A49:D49"/>
    <mergeCell ref="A50:C50"/>
    <mergeCell ref="B34:C34"/>
    <mergeCell ref="B38:C38"/>
    <mergeCell ref="B39:C39"/>
    <mergeCell ref="B40:C40"/>
    <mergeCell ref="B41:C41"/>
    <mergeCell ref="B42:C42"/>
    <mergeCell ref="B43:C43"/>
    <mergeCell ref="B45:C45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